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88.1227 - EPFGE ANOULD\01 - ETUDES\04. DCE\Clos couvert - SL\"/>
    </mc:Choice>
  </mc:AlternateContent>
  <bookViews>
    <workbookView xWindow="240" yWindow="15" windowWidth="16095" windowHeight="9660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52511"/>
</workbook>
</file>

<file path=xl/calcChain.xml><?xml version="1.0" encoding="utf-8"?>
<calcChain xmlns="http://schemas.openxmlformats.org/spreadsheetml/2006/main">
  <c r="I126" i="2" l="1"/>
  <c r="I122" i="2"/>
  <c r="I114" i="2"/>
  <c r="I105" i="2"/>
  <c r="I91" i="2"/>
  <c r="I82" i="2"/>
  <c r="I78" i="2"/>
  <c r="I75" i="2"/>
  <c r="I68" i="2"/>
  <c r="I62" i="2"/>
  <c r="I50" i="2"/>
  <c r="I37" i="2"/>
  <c r="I31" i="2"/>
  <c r="I18" i="2"/>
  <c r="I11" i="2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C21" i="3"/>
  <c r="AA8" i="3"/>
  <c r="F141" i="2"/>
  <c r="F140" i="2"/>
  <c r="F143" i="2"/>
  <c r="F142" i="2"/>
  <c r="F139" i="2"/>
  <c r="F138" i="2"/>
  <c r="F147" i="2"/>
  <c r="G84" i="1"/>
  <c r="G82" i="1"/>
  <c r="G80" i="1"/>
  <c r="G78" i="1"/>
  <c r="E70" i="1"/>
  <c r="E63" i="1"/>
  <c r="E60" i="1"/>
  <c r="E20" i="1"/>
  <c r="E11" i="1"/>
  <c r="F136" i="2" l="1"/>
  <c r="F146" i="2"/>
  <c r="F148" i="2" s="1"/>
  <c r="AA1" i="3" s="1"/>
  <c r="F137" i="2"/>
  <c r="AA33" i="3" l="1"/>
  <c r="AA3" i="3"/>
  <c r="AA4" i="3" s="1"/>
  <c r="AA5" i="3" s="1"/>
  <c r="AA37" i="3"/>
  <c r="AA18" i="3" l="1"/>
  <c r="AA10" i="3" s="1"/>
  <c r="AA27" i="3"/>
  <c r="AA12" i="3"/>
  <c r="AA7" i="3" s="1"/>
  <c r="AA42" i="3"/>
  <c r="AA6" i="3"/>
  <c r="AA32" i="3"/>
  <c r="AA15" i="3"/>
  <c r="AA19" i="3" l="1"/>
  <c r="AA13" i="3"/>
  <c r="AA46" i="3"/>
  <c r="AA29" i="3"/>
  <c r="AA28" i="3"/>
  <c r="AA43" i="3"/>
  <c r="AA95" i="3"/>
  <c r="AA91" i="3" s="1"/>
  <c r="AA51" i="3"/>
  <c r="AA16" i="3"/>
  <c r="AA9" i="3"/>
  <c r="AA41" i="3"/>
  <c r="AA21" i="3"/>
  <c r="AA22" i="3" s="1"/>
  <c r="AA38" i="3"/>
  <c r="AA11" i="3"/>
  <c r="AA20" i="3"/>
  <c r="AA77" i="3" s="1"/>
  <c r="AA23" i="3"/>
  <c r="AA24" i="3"/>
  <c r="AA50" i="3"/>
  <c r="AA34" i="3"/>
  <c r="AA87" i="3" l="1"/>
  <c r="AA83" i="3" s="1"/>
  <c r="AA76" i="3" s="1"/>
  <c r="AA68" i="3" s="1"/>
  <c r="AA60" i="3" s="1"/>
  <c r="AA52" i="3" s="1"/>
  <c r="AA35" i="3"/>
  <c r="AA69" i="3"/>
  <c r="AA61" i="3" s="1"/>
  <c r="AA53" i="3" s="1"/>
  <c r="AA36" i="3" s="1"/>
  <c r="AA14" i="3"/>
  <c r="AA73" i="3" s="1"/>
  <c r="AA93" i="3"/>
  <c r="AA89" i="3" s="1"/>
  <c r="AA65" i="3"/>
  <c r="AA57" i="3" s="1"/>
  <c r="AA45" i="3" s="1"/>
  <c r="AA26" i="3" s="1"/>
  <c r="AA79" i="3"/>
  <c r="AA71" i="3"/>
  <c r="AA63" i="3" s="1"/>
  <c r="AA55" i="3" s="1"/>
  <c r="AA40" i="3" s="1"/>
  <c r="AA96" i="3"/>
  <c r="AA92" i="3" s="1"/>
  <c r="AA94" i="3"/>
  <c r="AA90" i="3" s="1"/>
  <c r="AA47" i="3"/>
  <c r="AA17" i="3"/>
  <c r="AA75" i="3" s="1"/>
  <c r="AA67" i="3" s="1"/>
  <c r="AA59" i="3" s="1"/>
  <c r="AA49" i="3" s="1"/>
  <c r="AA31" i="3" s="1"/>
  <c r="AA39" i="3" l="1"/>
  <c r="AA88" i="3"/>
  <c r="AA84" i="3" s="1"/>
  <c r="AA78" i="3" s="1"/>
  <c r="AA70" i="3" s="1"/>
  <c r="AA62" i="3" s="1"/>
  <c r="AA54" i="3" s="1"/>
  <c r="AA25" i="3"/>
  <c r="AA85" i="3"/>
  <c r="AA80" i="3" s="1"/>
  <c r="AA72" i="3" s="1"/>
  <c r="AA64" i="3" s="1"/>
  <c r="AA56" i="3" s="1"/>
  <c r="AA44" i="3" s="1"/>
  <c r="AA30" i="3"/>
  <c r="AA98" i="3" s="1"/>
  <c r="AA2" i="3" s="1"/>
  <c r="C151" i="2" s="1"/>
  <c r="AA86" i="3"/>
  <c r="AA81" i="3" s="1"/>
  <c r="AA74" i="3" s="1"/>
  <c r="AA66" i="3" s="1"/>
  <c r="AA58" i="3" s="1"/>
  <c r="AA48" i="3" s="1"/>
  <c r="AA82" i="3"/>
</calcChain>
</file>

<file path=xl/sharedStrings.xml><?xml version="1.0" encoding="utf-8"?>
<sst xmlns="http://schemas.openxmlformats.org/spreadsheetml/2006/main" count="329" uniqueCount="206">
  <si>
    <t>Dossier</t>
  </si>
  <si>
    <t>Date</t>
  </si>
  <si>
    <t>Phase</t>
  </si>
  <si>
    <t>Indice</t>
  </si>
  <si>
    <t>MAITRE D'OUVRAGE
Établissement Public Foncier de Grand Est
Rue Robert Blum
BP 245
54701 PONT-À-MOUSSON CEDEX</t>
  </si>
  <si>
    <t>ARCHITECTE : 
    GROUPEMENT HEINRICH VON SPONECK &amp; ALBERT ABUT ARCHITECTURE
    9 rue Legraverend
    75012 PARIS
    Tél : 03 43 42 31 44</t>
  </si>
  <si>
    <t>NIV</t>
  </si>
  <si>
    <t>CODE</t>
  </si>
  <si>
    <t>TITRE1</t>
  </si>
  <si>
    <t>M1</t>
  </si>
  <si>
    <t>M2</t>
  </si>
  <si>
    <t>U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</si>
  <si>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</si>
  <si>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</si>
  <si>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</si>
  <si>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</si>
  <si>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</si>
  <si>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</si>
  <si>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</si>
  <si>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</si>
  <si>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</si>
  <si>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</si>
  <si>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</si>
  <si>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</si>
  <si>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</si>
  <si>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</si>
  <si>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</si>
  <si>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</si>
  <si>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</si>
  <si>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</si>
  <si>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</si>
  <si>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</si>
  <si>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</si>
  <si>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</si>
  <si>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n°03</t>
  </si>
  <si>
    <t xml:space="preserve">MENUISERIES METALLIQUES EXTERIEURES </t>
  </si>
  <si>
    <t>3.&amp;</t>
  </si>
  <si>
    <t>DESCRIPTION DES OUVRAGES</t>
  </si>
  <si>
    <t>3.1</t>
  </si>
  <si>
    <t xml:space="preserve">DISPOSITIFS DE SECURITE </t>
  </si>
  <si>
    <t>3.1.1</t>
  </si>
  <si>
    <t>Dispositifs de sécurité</t>
  </si>
  <si>
    <t>FT</t>
  </si>
  <si>
    <t>9.T</t>
  </si>
  <si>
    <t>9.UMOD</t>
  </si>
  <si>
    <t>Mode de métré : à forfait</t>
  </si>
  <si>
    <t>9.L</t>
  </si>
  <si>
    <t xml:space="preserve">Localisation : l'ensemble du bâtiment SAINT LOUIS, pour la durée des interventions 
</t>
  </si>
  <si>
    <t>9.&amp;</t>
  </si>
  <si>
    <t>4.&amp;</t>
  </si>
  <si>
    <t>3.2</t>
  </si>
  <si>
    <t>PORTE PROVISOIRE DE CHANTIER</t>
  </si>
  <si>
    <t>3.2.1</t>
  </si>
  <si>
    <t xml:space="preserve">Accès provisoires Façades Est et Ouest </t>
  </si>
  <si>
    <t xml:space="preserve">Localisation : les accès chantier du bâtiment SAINT LOUIS, pour la durée des interventions 
</t>
  </si>
  <si>
    <t>3.3</t>
  </si>
  <si>
    <t>REMPLISSAGES INTERIEURS METALLIQUES</t>
  </si>
  <si>
    <t>4.T</t>
  </si>
  <si>
    <t>3.3.1</t>
  </si>
  <si>
    <t>Remplissages intérieurs en allèges et impostes + cadres dormants châssis</t>
  </si>
  <si>
    <t>8.T</t>
  </si>
  <si>
    <t>8.UMOD</t>
  </si>
  <si>
    <t xml:space="preserve">Mode de métré : à l'unité de baies suivant dimensions </t>
  </si>
  <si>
    <t>8.L</t>
  </si>
  <si>
    <t xml:space="preserve">Localisation : Ensemble des châssis en façades - au RDC 
suivant liste des menuiseries référence  HVS AAA 
suivant carnet de détails HVS  AAA 
</t>
  </si>
  <si>
    <t>3.3.1.1</t>
  </si>
  <si>
    <t>Baies de 3.15 à 3.32 m entre poteaux</t>
  </si>
  <si>
    <t>9.M.Z</t>
  </si>
  <si>
    <t>3.3.1.2</t>
  </si>
  <si>
    <t>Baies de 2.34 à 2.43 m entre poteaux</t>
  </si>
  <si>
    <t>8.&amp;</t>
  </si>
  <si>
    <t>3.3.2</t>
  </si>
  <si>
    <t xml:space="preserve">Remplissages intérieurs en impostes + cadres dormants portes </t>
  </si>
  <si>
    <t xml:space="preserve">Mode de métré : a l'unité suivant dimensions </t>
  </si>
  <si>
    <t xml:space="preserve">Localisation : Ensemble des portes en façades - au RDC - hormis portes des 2 SAS Est/Ouest 
suivant liste des menuiseries référence  HVS AAA ARC PRO PDS SL 00 03
suivant carnet de détails HVS  AAA ARC PRO PDS SL 
</t>
  </si>
  <si>
    <t>3.3.2.1</t>
  </si>
  <si>
    <t>3.4</t>
  </si>
  <si>
    <t>HABILLAGES EXTERIEURS EN ALUMINIUM</t>
  </si>
  <si>
    <t>3.4.1</t>
  </si>
  <si>
    <t xml:space="preserve">Habillages extérieurs rapportés - CHASSIS </t>
  </si>
  <si>
    <t xml:space="preserve">Mode de métré : à l'unité de châssis suivant leurs longueurs </t>
  </si>
  <si>
    <t xml:space="preserve">Localisation : Ensemble des châssis en façades - au RDC - 
suivant liste des menuiseries référence  HVS AAA ARC PRO PDS SL 00 03  
suivant carnet de détails HVS  AAA ARC PRO PDS SL pages 301 à 316
</t>
  </si>
  <si>
    <t>3.4.1.1</t>
  </si>
  <si>
    <t xml:space="preserve">châssis de 3.15 à 3.32 m entre poteaux </t>
  </si>
  <si>
    <t>3.4.1.2</t>
  </si>
  <si>
    <t xml:space="preserve">châssis de 2.34 à 2.43 m entre poteaux  </t>
  </si>
  <si>
    <t>3.4.1.3</t>
  </si>
  <si>
    <t xml:space="preserve">châssis à ventelles de 3.15/3.17 m entre poteaux  </t>
  </si>
  <si>
    <t>3.4.1.4</t>
  </si>
  <si>
    <t xml:space="preserve">châssis à ventelles de 1.65/1.66 m entre poteaux </t>
  </si>
  <si>
    <t>3.4.2</t>
  </si>
  <si>
    <t>Habillages extérieurs rapportés - PORTES</t>
  </si>
  <si>
    <t>ML</t>
  </si>
  <si>
    <t xml:space="preserve">Mode de métré : à l'unité de baies pour portes suivant leurs longueurs </t>
  </si>
  <si>
    <t xml:space="preserve">Localisation : Ensemble des châssis en façades - au RDC 
suivant liste des menuiseries référence  HVS AAA ARC PRO PDS SL 00 03
suivant carnet de détails HVS  AAA 
</t>
  </si>
  <si>
    <t>3.5</t>
  </si>
  <si>
    <t xml:space="preserve">MENUISERIE EXTERIEURE EN ACIER </t>
  </si>
  <si>
    <t>3.5.1</t>
  </si>
  <si>
    <t>Description détaillée de toutes les menuiseries extérieures</t>
  </si>
  <si>
    <t xml:space="preserve">Mode de métré : à l'unité suivant dimensions et types HVS AAA ARC PRO PDS SL 00 03 Liste des fenêtres </t>
  </si>
  <si>
    <t xml:space="preserve">Localisation : suivant plans HVS AAA 
</t>
  </si>
  <si>
    <t>3.6</t>
  </si>
  <si>
    <t>BRISE-SOLEIL EXTERIEURS</t>
  </si>
  <si>
    <t>3.6.1</t>
  </si>
  <si>
    <t xml:space="preserve">Stores extérieurs </t>
  </si>
  <si>
    <t>Mode de métré : à l'unité suivants dimensions</t>
  </si>
  <si>
    <t xml:space="preserve">Localisation : pour châssis ci-avant - suivant plan de repérage
</t>
  </si>
  <si>
    <t>3.7</t>
  </si>
  <si>
    <t>CHASSIS et PORTES A VENTELLES</t>
  </si>
  <si>
    <t>3.7.1</t>
  </si>
  <si>
    <t>Bardage à ventelles en aluminium</t>
  </si>
  <si>
    <t>Localisation : suivant plans et détails architecte en façade OUEST au R+1 et en façade SUD au R+1</t>
  </si>
  <si>
    <t>Mode de métré : l'ensemble à forfait tout confondu</t>
  </si>
  <si>
    <t>3.8</t>
  </si>
  <si>
    <t xml:space="preserve">VARIANTE OBLIGATOIRE </t>
  </si>
  <si>
    <t xml:space="preserve"> Variante</t>
  </si>
  <si>
    <t>3.8.1</t>
  </si>
  <si>
    <t xml:space="preserve">Suppression du poste 3.5.1 - Menuiseries extérieures ACIER </t>
  </si>
  <si>
    <t>3.8.2</t>
  </si>
  <si>
    <t xml:space="preserve">Menuiseries extérieures ALUMINIUM </t>
  </si>
  <si>
    <t xml:space="preserve">RECAPITULATIF
Lot n°03 MENUISERIES METALLIQUES EXTERIEURES </t>
  </si>
  <si>
    <t>RECAPITULATIF DES CHAPITRES</t>
  </si>
  <si>
    <t>3 - DESCRIPTION DES OUVRAGES</t>
  </si>
  <si>
    <t>- 3.1 - DISPOSITIFS DE SECURITE</t>
  </si>
  <si>
    <t>- 3.2 - PORTE PROVISOIRE DE CHANTIER</t>
  </si>
  <si>
    <t>- 3.3 - REMPLISSAGES INTERIEURS METALLIQUES</t>
  </si>
  <si>
    <t>- 3.4 - HABILLAGES EXTERIEURS EN ALUMINIUM</t>
  </si>
  <si>
    <t>- 3.5 - MENUISERIE EXTERIEURE EN ACIER</t>
  </si>
  <si>
    <t>- 3.6 - BRISE-SOLEIL EXTERIEURS</t>
  </si>
  <si>
    <t>- 3.7 - CHASSIS et PORTES A VENTELLES</t>
  </si>
  <si>
    <t xml:space="preserve">Total du lot MENUISERIES METALLIQUES EXTERIEURES </t>
  </si>
  <si>
    <t>Total H.T. :</t>
  </si>
  <si>
    <t>Total T.V.A. (0%)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</si>
  <si>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</si>
  <si>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</si>
  <si>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</si>
  <si>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</si>
  <si>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</si>
  <si>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</si>
  <si>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</si>
  <si>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</si>
  <si>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</si>
  <si>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</si>
  <si>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</si>
  <si>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</si>
  <si>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</si>
  <si>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</si>
  <si>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</si>
  <si>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</si>
  <si>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</si>
  <si>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</si>
  <si>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</si>
  <si>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</si>
  <si>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</si>
  <si>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</si>
  <si>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</si>
  <si>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</si>
  <si>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</si>
  <si>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</si>
  <si>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</si>
  <si>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</si>
  <si>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</si>
  <si>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</si>
  <si>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</si>
  <si>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</si>
  <si>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</si>
  <si>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Réalisation du clos couvert 
Bâtiment SAINT LOUIS - Site Anciennes Papeteries du Souche à ANOULD (88)</t>
  </si>
  <si>
    <t>88.1227</t>
  </si>
  <si>
    <t>20/02/2024</t>
  </si>
  <si>
    <t xml:space="preserve">DCE Provisoire </t>
  </si>
  <si>
    <t>A</t>
  </si>
  <si>
    <t xml:space="preserve">rue des Papeteries </t>
  </si>
  <si>
    <t>88650 ANOULD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</si>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</sst>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4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57150</xdr:rowOff>
    </xdr:from>
    <xdr:to>
      <xdr:col>4</xdr:col>
      <xdr:colOff>922337</xdr:colOff>
      <xdr:row>54</xdr:row>
      <xdr:rowOff>61622</xdr:rowOff>
    </xdr:to>
    <xdr:pic>
      <xdr:nvPicPr>
        <xdr:cNvPr id="2" name="Picture 1" descr="{db73186d-263b-4f1b-8c8f-cda151757f6f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57850"/>
          <a:ext cx="889000" cy="57597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71438</xdr:rowOff>
    </xdr:from>
    <xdr:to>
      <xdr:col>1</xdr:col>
      <xdr:colOff>636587</xdr:colOff>
      <xdr:row>81</xdr:row>
      <xdr:rowOff>37873</xdr:rowOff>
    </xdr:to>
    <xdr:pic>
      <xdr:nvPicPr>
        <xdr:cNvPr id="3" name="Picture 2" descr="{81faa4b8-9538-46ca-9757-e3cce75a0d6a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101138"/>
          <a:ext cx="603250" cy="195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tabSelected="1" workbookViewId="0">
      <selection activeCell="E28" sqref="E28:H45"/>
    </sheetView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7"/>
      <c r="F2" s="47"/>
      <c r="G2" s="47"/>
      <c r="H2" s="47"/>
      <c r="I2" s="8"/>
    </row>
    <row r="3" spans="2:9" ht="9" customHeight="1" x14ac:dyDescent="0.25">
      <c r="B3" s="5"/>
      <c r="C3" s="6"/>
      <c r="D3" s="7"/>
      <c r="E3" s="47"/>
      <c r="F3" s="47"/>
      <c r="G3" s="47"/>
      <c r="H3" s="47"/>
      <c r="I3" s="8"/>
    </row>
    <row r="4" spans="2:9" ht="9" customHeight="1" x14ac:dyDescent="0.25">
      <c r="B4" s="5"/>
      <c r="C4" s="6"/>
      <c r="D4" s="7"/>
      <c r="E4" s="47"/>
      <c r="F4" s="47"/>
      <c r="G4" s="47"/>
      <c r="H4" s="47"/>
      <c r="I4" s="8"/>
    </row>
    <row r="5" spans="2:9" ht="9" customHeight="1" x14ac:dyDescent="0.25">
      <c r="B5" s="5"/>
      <c r="C5" s="6"/>
      <c r="D5" s="7"/>
      <c r="E5" s="47"/>
      <c r="F5" s="47"/>
      <c r="G5" s="47"/>
      <c r="H5" s="47"/>
      <c r="I5" s="8"/>
    </row>
    <row r="6" spans="2:9" ht="9" customHeight="1" x14ac:dyDescent="0.25">
      <c r="B6" s="5"/>
      <c r="C6" s="6"/>
      <c r="D6" s="7"/>
      <c r="E6" s="47"/>
      <c r="F6" s="47"/>
      <c r="G6" s="47"/>
      <c r="H6" s="47"/>
      <c r="I6" s="8"/>
    </row>
    <row r="7" spans="2:9" ht="9" customHeight="1" x14ac:dyDescent="0.25">
      <c r="B7" s="5"/>
      <c r="C7" s="6"/>
      <c r="D7" s="7"/>
      <c r="E7" s="47"/>
      <c r="F7" s="47"/>
      <c r="G7" s="47"/>
      <c r="H7" s="47"/>
      <c r="I7" s="8"/>
    </row>
    <row r="8" spans="2:9" ht="9" customHeight="1" x14ac:dyDescent="0.25">
      <c r="B8" s="5"/>
      <c r="C8" s="6"/>
      <c r="D8" s="7"/>
      <c r="E8" s="47"/>
      <c r="F8" s="47"/>
      <c r="G8" s="47"/>
      <c r="H8" s="47"/>
      <c r="I8" s="8"/>
    </row>
    <row r="9" spans="2:9" ht="9" customHeight="1" x14ac:dyDescent="0.25">
      <c r="B9" s="5"/>
      <c r="C9" s="6"/>
      <c r="D9" s="7"/>
      <c r="E9" s="47"/>
      <c r="F9" s="47"/>
      <c r="G9" s="47"/>
      <c r="H9" s="47"/>
      <c r="I9" s="8"/>
    </row>
    <row r="10" spans="2:9" ht="9" customHeight="1" x14ac:dyDescent="0.25">
      <c r="B10" s="5"/>
      <c r="C10" s="6"/>
      <c r="D10" s="7"/>
      <c r="E10" s="47"/>
      <c r="F10" s="47"/>
      <c r="G10" s="47"/>
      <c r="H10" s="47"/>
      <c r="I10" s="8"/>
    </row>
    <row r="11" spans="2:9" ht="9" customHeight="1" x14ac:dyDescent="0.25">
      <c r="B11" s="5"/>
      <c r="C11" s="6"/>
      <c r="D11" s="7"/>
      <c r="E11" s="48" t="str">
        <f>IF(Paramètres!C5&lt;&gt;"",Paramètres!C5,"")</f>
        <v>Réalisation du clos couvert 
Bâtiment SAINT LOUIS - Site Anciennes Papeteries du Souche à ANOULD (88)</v>
      </c>
      <c r="F11" s="48"/>
      <c r="G11" s="48"/>
      <c r="H11" s="48"/>
      <c r="I11" s="8"/>
    </row>
    <row r="12" spans="2:9" ht="9" customHeight="1" x14ac:dyDescent="0.25">
      <c r="B12" s="5"/>
      <c r="C12" s="6"/>
      <c r="D12" s="7"/>
      <c r="E12" s="48"/>
      <c r="F12" s="48"/>
      <c r="G12" s="48"/>
      <c r="H12" s="48"/>
      <c r="I12" s="8"/>
    </row>
    <row r="13" spans="2:9" ht="9" customHeight="1" x14ac:dyDescent="0.25">
      <c r="B13" s="5"/>
      <c r="C13" s="6"/>
      <c r="D13" s="7"/>
      <c r="E13" s="48"/>
      <c r="F13" s="48"/>
      <c r="G13" s="48"/>
      <c r="H13" s="48"/>
      <c r="I13" s="8"/>
    </row>
    <row r="14" spans="2:9" ht="9" customHeight="1" x14ac:dyDescent="0.25">
      <c r="B14" s="5"/>
      <c r="C14" s="6"/>
      <c r="D14" s="7"/>
      <c r="E14" s="48"/>
      <c r="F14" s="48"/>
      <c r="G14" s="48"/>
      <c r="H14" s="48"/>
      <c r="I14" s="8"/>
    </row>
    <row r="15" spans="2:9" ht="9" customHeight="1" x14ac:dyDescent="0.25">
      <c r="B15" s="5"/>
      <c r="C15" s="6"/>
      <c r="D15" s="7"/>
      <c r="E15" s="48"/>
      <c r="F15" s="48"/>
      <c r="G15" s="48"/>
      <c r="H15" s="48"/>
      <c r="I15" s="8"/>
    </row>
    <row r="16" spans="2:9" ht="9" customHeight="1" x14ac:dyDescent="0.25">
      <c r="B16" s="5"/>
      <c r="C16" s="6"/>
      <c r="D16" s="7"/>
      <c r="E16" s="48"/>
      <c r="F16" s="48"/>
      <c r="G16" s="48"/>
      <c r="H16" s="48"/>
      <c r="I16" s="8"/>
    </row>
    <row r="17" spans="2:9" ht="9" customHeight="1" x14ac:dyDescent="0.25">
      <c r="B17" s="5"/>
      <c r="C17" s="6"/>
      <c r="D17" s="7"/>
      <c r="E17" s="48"/>
      <c r="F17" s="48"/>
      <c r="G17" s="48"/>
      <c r="H17" s="48"/>
      <c r="I17" s="8"/>
    </row>
    <row r="18" spans="2:9" ht="9" customHeight="1" x14ac:dyDescent="0.25">
      <c r="B18" s="5"/>
      <c r="C18" s="6"/>
      <c r="D18" s="7"/>
      <c r="E18" s="48"/>
      <c r="F18" s="48"/>
      <c r="G18" s="48"/>
      <c r="H18" s="48"/>
      <c r="I18" s="8"/>
    </row>
    <row r="19" spans="2:9" ht="9" customHeight="1" x14ac:dyDescent="0.25">
      <c r="B19" s="5"/>
      <c r="C19" s="6"/>
      <c r="D19" s="7"/>
      <c r="E19" s="48"/>
      <c r="F19" s="48"/>
      <c r="G19" s="48"/>
      <c r="H19" s="48"/>
      <c r="I19" s="8"/>
    </row>
    <row r="20" spans="2:9" ht="9" customHeight="1" x14ac:dyDescent="0.25">
      <c r="B20" s="5"/>
      <c r="C20" s="6"/>
      <c r="D20" s="7"/>
      <c r="E20" s="48" t="str">
        <f>IF(Paramètres!C24&lt;&gt;"",Paramètres!C24,"") &amp; CHAR(10) &amp; IF(Paramètres!C26&lt;&gt;"",Paramètres!C26,"") &amp; CHAR(10) &amp; IF(Paramètres!C28&lt;&gt;"",Paramètres!C28,"")</f>
        <v xml:space="preserve">rue des Papeteries 
88650 ANOULD
</v>
      </c>
      <c r="F20" s="48"/>
      <c r="G20" s="48"/>
      <c r="H20" s="48"/>
      <c r="I20" s="8"/>
    </row>
    <row r="21" spans="2:9" ht="9" customHeight="1" x14ac:dyDescent="0.25">
      <c r="B21" s="5"/>
      <c r="C21" s="6"/>
      <c r="D21" s="7"/>
      <c r="E21" s="48"/>
      <c r="F21" s="48"/>
      <c r="G21" s="48"/>
      <c r="H21" s="48"/>
      <c r="I21" s="8"/>
    </row>
    <row r="22" spans="2:9" ht="9" customHeight="1" x14ac:dyDescent="0.25">
      <c r="B22" s="5"/>
      <c r="C22" s="6"/>
      <c r="D22" s="7"/>
      <c r="E22" s="48"/>
      <c r="F22" s="48"/>
      <c r="G22" s="48"/>
      <c r="H22" s="48"/>
      <c r="I22" s="8"/>
    </row>
    <row r="23" spans="2:9" ht="9" customHeight="1" x14ac:dyDescent="0.25">
      <c r="B23" s="5"/>
      <c r="C23" s="6"/>
      <c r="D23" s="7"/>
      <c r="E23" s="48"/>
      <c r="F23" s="48"/>
      <c r="G23" s="48"/>
      <c r="H23" s="48"/>
      <c r="I23" s="8"/>
    </row>
    <row r="24" spans="2:9" ht="9" customHeight="1" x14ac:dyDescent="0.25">
      <c r="B24" s="5"/>
      <c r="C24" s="6"/>
      <c r="D24" s="7"/>
      <c r="E24" s="48"/>
      <c r="F24" s="48"/>
      <c r="G24" s="48"/>
      <c r="H24" s="48"/>
      <c r="I24" s="8"/>
    </row>
    <row r="25" spans="2:9" ht="9" customHeight="1" x14ac:dyDescent="0.25">
      <c r="B25" s="5"/>
      <c r="C25" s="6"/>
      <c r="D25" s="7"/>
      <c r="E25" s="48"/>
      <c r="F25" s="48"/>
      <c r="G25" s="48"/>
      <c r="H25" s="48"/>
      <c r="I25" s="8"/>
    </row>
    <row r="26" spans="2:9" ht="9" customHeight="1" x14ac:dyDescent="0.25">
      <c r="B26" s="5"/>
      <c r="C26" s="6"/>
      <c r="D26" s="7"/>
      <c r="E26" s="48"/>
      <c r="F26" s="48"/>
      <c r="G26" s="48"/>
      <c r="H26" s="48"/>
      <c r="I26" s="8"/>
    </row>
    <row r="27" spans="2:9" ht="9" customHeight="1" x14ac:dyDescent="0.25">
      <c r="B27" s="5"/>
      <c r="C27" s="6"/>
      <c r="D27" s="7"/>
      <c r="E27" s="48"/>
      <c r="F27" s="48"/>
      <c r="G27" s="48"/>
      <c r="H27" s="48"/>
      <c r="I27" s="8"/>
    </row>
    <row r="28" spans="2:9" ht="9" customHeight="1" x14ac:dyDescent="0.25">
      <c r="B28" s="5"/>
      <c r="C28" s="6"/>
      <c r="D28" s="7"/>
      <c r="E28" s="47"/>
      <c r="F28" s="47"/>
      <c r="G28" s="47"/>
      <c r="H28" s="47"/>
      <c r="I28" s="8"/>
    </row>
    <row r="29" spans="2:9" ht="9" customHeight="1" x14ac:dyDescent="0.25">
      <c r="B29" s="5"/>
      <c r="C29" s="6"/>
      <c r="D29" s="7"/>
      <c r="E29" s="47"/>
      <c r="F29" s="47"/>
      <c r="G29" s="47"/>
      <c r="H29" s="47"/>
      <c r="I29" s="8"/>
    </row>
    <row r="30" spans="2:9" ht="9" customHeight="1" x14ac:dyDescent="0.25">
      <c r="B30" s="5"/>
      <c r="C30" s="6"/>
      <c r="D30" s="7"/>
      <c r="E30" s="47"/>
      <c r="F30" s="47"/>
      <c r="G30" s="47"/>
      <c r="H30" s="47"/>
      <c r="I30" s="8"/>
    </row>
    <row r="31" spans="2:9" ht="9" customHeight="1" x14ac:dyDescent="0.25">
      <c r="B31" s="5"/>
      <c r="C31" s="6"/>
      <c r="D31" s="7"/>
      <c r="E31" s="47"/>
      <c r="F31" s="47"/>
      <c r="G31" s="47"/>
      <c r="H31" s="47"/>
      <c r="I31" s="8"/>
    </row>
    <row r="32" spans="2:9" ht="9" customHeight="1" x14ac:dyDescent="0.25">
      <c r="B32" s="5"/>
      <c r="C32" s="6"/>
      <c r="D32" s="7"/>
      <c r="E32" s="47"/>
      <c r="F32" s="47"/>
      <c r="G32" s="47"/>
      <c r="H32" s="47"/>
      <c r="I32" s="8"/>
    </row>
    <row r="33" spans="2:9" ht="9" customHeight="1" x14ac:dyDescent="0.25">
      <c r="B33" s="5"/>
      <c r="C33" s="6"/>
      <c r="D33" s="7"/>
      <c r="E33" s="47"/>
      <c r="F33" s="47"/>
      <c r="G33" s="47"/>
      <c r="H33" s="47"/>
      <c r="I33" s="8"/>
    </row>
    <row r="34" spans="2:9" ht="9" customHeight="1" x14ac:dyDescent="0.25">
      <c r="B34" s="5"/>
      <c r="C34" s="6"/>
      <c r="D34" s="7"/>
      <c r="E34" s="47"/>
      <c r="F34" s="47"/>
      <c r="G34" s="47"/>
      <c r="H34" s="47"/>
      <c r="I34" s="8"/>
    </row>
    <row r="35" spans="2:9" ht="9" customHeight="1" x14ac:dyDescent="0.25">
      <c r="B35" s="5"/>
      <c r="C35" s="6"/>
      <c r="D35" s="7"/>
      <c r="E35" s="47"/>
      <c r="F35" s="47"/>
      <c r="G35" s="47"/>
      <c r="H35" s="47"/>
      <c r="I35" s="8"/>
    </row>
    <row r="36" spans="2:9" ht="9" customHeight="1" x14ac:dyDescent="0.25">
      <c r="B36" s="5"/>
      <c r="C36" s="6"/>
      <c r="D36" s="7"/>
      <c r="E36" s="47"/>
      <c r="F36" s="47"/>
      <c r="G36" s="47"/>
      <c r="H36" s="47"/>
      <c r="I36" s="8"/>
    </row>
    <row r="37" spans="2:9" ht="9" customHeight="1" x14ac:dyDescent="0.25">
      <c r="B37" s="5"/>
      <c r="C37" s="6"/>
      <c r="D37" s="7"/>
      <c r="E37" s="47"/>
      <c r="F37" s="47"/>
      <c r="G37" s="47"/>
      <c r="H37" s="47"/>
      <c r="I37" s="8"/>
    </row>
    <row r="38" spans="2:9" ht="9" customHeight="1" x14ac:dyDescent="0.25">
      <c r="B38" s="5"/>
      <c r="C38" s="6"/>
      <c r="D38" s="7"/>
      <c r="E38" s="47"/>
      <c r="F38" s="47"/>
      <c r="G38" s="47"/>
      <c r="H38" s="47"/>
      <c r="I38" s="8"/>
    </row>
    <row r="39" spans="2:9" ht="9" customHeight="1" x14ac:dyDescent="0.25">
      <c r="B39" s="5"/>
      <c r="C39" s="6"/>
      <c r="D39" s="7"/>
      <c r="E39" s="47"/>
      <c r="F39" s="47"/>
      <c r="G39" s="47"/>
      <c r="H39" s="47"/>
      <c r="I39" s="8"/>
    </row>
    <row r="40" spans="2:9" ht="9" customHeight="1" x14ac:dyDescent="0.25">
      <c r="B40" s="5"/>
      <c r="C40" s="6"/>
      <c r="D40" s="7"/>
      <c r="E40" s="47"/>
      <c r="F40" s="47"/>
      <c r="G40" s="47"/>
      <c r="H40" s="47"/>
      <c r="I40" s="8"/>
    </row>
    <row r="41" spans="2:9" ht="9" customHeight="1" x14ac:dyDescent="0.25">
      <c r="B41" s="5"/>
      <c r="C41" s="6"/>
      <c r="D41" s="7"/>
      <c r="E41" s="47"/>
      <c r="F41" s="47"/>
      <c r="G41" s="47"/>
      <c r="H41" s="47"/>
      <c r="I41" s="8"/>
    </row>
    <row r="42" spans="2:9" ht="9" customHeight="1" x14ac:dyDescent="0.25">
      <c r="B42" s="5"/>
      <c r="C42" s="6"/>
      <c r="D42" s="7"/>
      <c r="E42" s="47"/>
      <c r="F42" s="47"/>
      <c r="G42" s="47"/>
      <c r="H42" s="47"/>
      <c r="I42" s="8"/>
    </row>
    <row r="43" spans="2:9" ht="9" customHeight="1" x14ac:dyDescent="0.25">
      <c r="B43" s="5"/>
      <c r="C43" s="6"/>
      <c r="D43" s="7"/>
      <c r="E43" s="47"/>
      <c r="F43" s="47"/>
      <c r="G43" s="47"/>
      <c r="H43" s="47"/>
      <c r="I43" s="8"/>
    </row>
    <row r="44" spans="2:9" ht="9" customHeight="1" x14ac:dyDescent="0.25">
      <c r="B44" s="5"/>
      <c r="C44" s="6"/>
      <c r="D44" s="7"/>
      <c r="E44" s="47"/>
      <c r="F44" s="47"/>
      <c r="G44" s="47"/>
      <c r="H44" s="47"/>
      <c r="I44" s="8"/>
    </row>
    <row r="45" spans="2:9" ht="9" customHeight="1" x14ac:dyDescent="0.25">
      <c r="B45" s="5"/>
      <c r="C45" s="6"/>
      <c r="D45" s="7"/>
      <c r="E45" s="47"/>
      <c r="F45" s="47"/>
      <c r="G45" s="47"/>
      <c r="H45" s="4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7"/>
      <c r="F47" s="59" t="s">
        <v>4</v>
      </c>
      <c r="G47" s="47"/>
      <c r="H47" s="47"/>
      <c r="I47" s="8"/>
    </row>
    <row r="48" spans="2:9" ht="9" customHeight="1" x14ac:dyDescent="0.25">
      <c r="B48" s="5"/>
      <c r="C48" s="6"/>
      <c r="D48" s="7"/>
      <c r="E48" s="47"/>
      <c r="F48" s="47"/>
      <c r="G48" s="47"/>
      <c r="H48" s="47"/>
      <c r="I48" s="8"/>
    </row>
    <row r="49" spans="2:9" ht="9" customHeight="1" x14ac:dyDescent="0.25">
      <c r="B49" s="5"/>
      <c r="C49" s="6"/>
      <c r="D49" s="7"/>
      <c r="E49" s="47"/>
      <c r="F49" s="47"/>
      <c r="G49" s="47"/>
      <c r="H49" s="47"/>
      <c r="I49" s="8"/>
    </row>
    <row r="50" spans="2:9" ht="9" customHeight="1" x14ac:dyDescent="0.25">
      <c r="B50" s="5"/>
      <c r="C50" s="6"/>
      <c r="D50" s="7"/>
      <c r="E50" s="47"/>
      <c r="F50" s="47"/>
      <c r="G50" s="47"/>
      <c r="H50" s="47"/>
      <c r="I50" s="8"/>
    </row>
    <row r="51" spans="2:9" ht="9" customHeight="1" x14ac:dyDescent="0.25">
      <c r="B51" s="5"/>
      <c r="C51" s="6"/>
      <c r="D51" s="7"/>
      <c r="E51" s="47"/>
      <c r="F51" s="47"/>
      <c r="G51" s="47"/>
      <c r="H51" s="47"/>
      <c r="I51" s="8"/>
    </row>
    <row r="52" spans="2:9" ht="9" customHeight="1" x14ac:dyDescent="0.25">
      <c r="B52" s="5"/>
      <c r="C52" s="6"/>
      <c r="D52" s="7"/>
      <c r="E52" s="47"/>
      <c r="F52" s="47"/>
      <c r="G52" s="47"/>
      <c r="H52" s="47"/>
      <c r="I52" s="8"/>
    </row>
    <row r="53" spans="2:9" ht="9" customHeight="1" x14ac:dyDescent="0.25">
      <c r="B53" s="5"/>
      <c r="C53" s="6"/>
      <c r="D53" s="7"/>
      <c r="E53" s="47"/>
      <c r="F53" s="47"/>
      <c r="G53" s="47"/>
      <c r="H53" s="47"/>
      <c r="I53" s="8"/>
    </row>
    <row r="54" spans="2:9" ht="9" customHeight="1" x14ac:dyDescent="0.25">
      <c r="B54" s="5"/>
      <c r="C54" s="6"/>
      <c r="D54" s="7"/>
      <c r="E54" s="47"/>
      <c r="F54" s="47"/>
      <c r="G54" s="47"/>
      <c r="H54" s="47"/>
      <c r="I54" s="8"/>
    </row>
    <row r="55" spans="2:9" ht="9" customHeight="1" x14ac:dyDescent="0.25">
      <c r="B55" s="5"/>
      <c r="C55" s="6"/>
      <c r="D55" s="7"/>
      <c r="E55" s="47"/>
      <c r="F55" s="47"/>
      <c r="G55" s="47"/>
      <c r="H55" s="47"/>
      <c r="I55" s="8"/>
    </row>
    <row r="56" spans="2:9" ht="9" customHeight="1" x14ac:dyDescent="0.25">
      <c r="B56" s="5"/>
      <c r="C56" s="6"/>
      <c r="D56" s="7"/>
      <c r="E56" s="47"/>
      <c r="F56" s="47"/>
      <c r="G56" s="47"/>
      <c r="H56" s="47"/>
      <c r="I56" s="8"/>
    </row>
    <row r="57" spans="2:9" ht="9" customHeight="1" x14ac:dyDescent="0.25">
      <c r="B57" s="5"/>
      <c r="C57" s="6"/>
      <c r="D57" s="7"/>
      <c r="E57" s="47"/>
      <c r="F57" s="47"/>
      <c r="G57" s="47"/>
      <c r="H57" s="47"/>
      <c r="I57" s="8"/>
    </row>
    <row r="58" spans="2:9" ht="9" customHeight="1" x14ac:dyDescent="0.25">
      <c r="B58" s="5"/>
      <c r="C58" s="6"/>
      <c r="D58" s="7"/>
      <c r="E58" s="47"/>
      <c r="F58" s="47"/>
      <c r="G58" s="47"/>
      <c r="H58" s="47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9" t="str">
        <f>IF(Paramètres!C9&lt;&gt;"",Paramètres!C9,"")</f>
        <v>Lot n°03</v>
      </c>
      <c r="F60" s="49"/>
      <c r="G60" s="49"/>
      <c r="H60" s="49"/>
      <c r="I60" s="8"/>
    </row>
    <row r="61" spans="2:9" ht="9" customHeight="1" x14ac:dyDescent="0.25">
      <c r="B61" s="5"/>
      <c r="C61" s="6"/>
      <c r="D61" s="7"/>
      <c r="E61" s="49"/>
      <c r="F61" s="49"/>
      <c r="G61" s="49"/>
      <c r="H61" s="49"/>
      <c r="I61" s="8"/>
    </row>
    <row r="62" spans="2:9" ht="9" customHeight="1" x14ac:dyDescent="0.25">
      <c r="B62" s="5"/>
      <c r="C62" s="6"/>
      <c r="D62" s="7"/>
      <c r="E62" s="49"/>
      <c r="F62" s="49"/>
      <c r="G62" s="49"/>
      <c r="H62" s="49"/>
      <c r="I62" s="8"/>
    </row>
    <row r="63" spans="2:9" ht="9" customHeight="1" x14ac:dyDescent="0.25">
      <c r="B63" s="5"/>
      <c r="C63" s="6"/>
      <c r="D63" s="7"/>
      <c r="E63" s="49" t="str">
        <f>IF(Paramètres!C11&lt;&gt;"",Paramètres!C11,"")</f>
        <v xml:space="preserve">MENUISERIES METALLIQUES EXTERIEURES </v>
      </c>
      <c r="F63" s="49"/>
      <c r="G63" s="49"/>
      <c r="H63" s="49"/>
      <c r="I63" s="8"/>
    </row>
    <row r="64" spans="2:9" ht="9" customHeight="1" x14ac:dyDescent="0.25">
      <c r="B64" s="5"/>
      <c r="C64" s="6"/>
      <c r="D64" s="7"/>
      <c r="E64" s="49"/>
      <c r="F64" s="49"/>
      <c r="G64" s="49"/>
      <c r="H64" s="49"/>
      <c r="I64" s="8"/>
    </row>
    <row r="65" spans="2:9" ht="9" customHeight="1" x14ac:dyDescent="0.25">
      <c r="B65" s="5"/>
      <c r="C65" s="6"/>
      <c r="D65" s="7"/>
      <c r="E65" s="49"/>
      <c r="F65" s="49"/>
      <c r="G65" s="49"/>
      <c r="H65" s="49"/>
      <c r="I65" s="8"/>
    </row>
    <row r="66" spans="2:9" ht="9" customHeight="1" x14ac:dyDescent="0.25">
      <c r="B66" s="5"/>
      <c r="C66" s="6"/>
      <c r="D66" s="7"/>
      <c r="E66" s="49"/>
      <c r="F66" s="49"/>
      <c r="G66" s="49"/>
      <c r="H66" s="49"/>
      <c r="I66" s="8"/>
    </row>
    <row r="67" spans="2:9" ht="9" customHeight="1" x14ac:dyDescent="0.25">
      <c r="B67" s="5"/>
      <c r="C67" s="6"/>
      <c r="D67" s="7"/>
      <c r="E67" s="49"/>
      <c r="F67" s="49"/>
      <c r="G67" s="49"/>
      <c r="H67" s="49"/>
      <c r="I67" s="8"/>
    </row>
    <row r="68" spans="2:9" ht="9" customHeight="1" x14ac:dyDescent="0.25">
      <c r="B68" s="5"/>
      <c r="C68" s="6"/>
      <c r="D68" s="7"/>
      <c r="E68" s="49"/>
      <c r="F68" s="49"/>
      <c r="G68" s="49"/>
      <c r="H68" s="49"/>
      <c r="I68" s="8"/>
    </row>
    <row r="69" spans="2:9" ht="9" customHeight="1" x14ac:dyDescent="0.25">
      <c r="B69" s="5"/>
      <c r="C69" s="6"/>
      <c r="D69" s="7"/>
      <c r="E69" s="49"/>
      <c r="F69" s="49"/>
      <c r="G69" s="49"/>
      <c r="H69" s="49"/>
      <c r="I69" s="8"/>
    </row>
    <row r="70" spans="2:9" ht="9" customHeight="1" x14ac:dyDescent="0.25">
      <c r="B70" s="5"/>
      <c r="C70" s="6"/>
      <c r="D70" s="7"/>
      <c r="E70" s="50" t="str">
        <f>IF(Paramètres!C3&lt;&gt;"",Paramètres!C3,"")</f>
        <v>DPGF</v>
      </c>
      <c r="F70" s="51"/>
      <c r="G70" s="51"/>
      <c r="H70" s="52"/>
      <c r="I70" s="8"/>
    </row>
    <row r="71" spans="2:9" ht="9" customHeight="1" x14ac:dyDescent="0.25">
      <c r="B71" s="5"/>
      <c r="C71" s="6"/>
      <c r="D71" s="7"/>
      <c r="E71" s="53"/>
      <c r="F71" s="48"/>
      <c r="G71" s="48"/>
      <c r="H71" s="54"/>
      <c r="I71" s="8"/>
    </row>
    <row r="72" spans="2:9" ht="9" customHeight="1" x14ac:dyDescent="0.25">
      <c r="B72" s="5"/>
      <c r="C72" s="6"/>
      <c r="D72" s="7"/>
      <c r="E72" s="53"/>
      <c r="F72" s="48"/>
      <c r="G72" s="48"/>
      <c r="H72" s="54"/>
      <c r="I72" s="8"/>
    </row>
    <row r="73" spans="2:9" ht="9" customHeight="1" x14ac:dyDescent="0.25">
      <c r="B73" s="5"/>
      <c r="C73" s="6"/>
      <c r="D73" s="7"/>
      <c r="E73" s="53"/>
      <c r="F73" s="48"/>
      <c r="G73" s="48"/>
      <c r="H73" s="54"/>
      <c r="I73" s="8"/>
    </row>
    <row r="74" spans="2:9" ht="9" customHeight="1" x14ac:dyDescent="0.25">
      <c r="B74" s="5"/>
      <c r="C74" s="6"/>
      <c r="D74" s="7"/>
      <c r="E74" s="53"/>
      <c r="F74" s="48"/>
      <c r="G74" s="48"/>
      <c r="H74" s="54"/>
      <c r="I74" s="8"/>
    </row>
    <row r="75" spans="2:9" ht="9" customHeight="1" x14ac:dyDescent="0.25">
      <c r="B75" s="5"/>
      <c r="C75" s="6"/>
      <c r="D75" s="7"/>
      <c r="E75" s="53"/>
      <c r="F75" s="48"/>
      <c r="G75" s="48"/>
      <c r="H75" s="54"/>
      <c r="I75" s="8"/>
    </row>
    <row r="76" spans="2:9" ht="9" customHeight="1" x14ac:dyDescent="0.25">
      <c r="B76" s="5"/>
      <c r="C76" s="6"/>
      <c r="D76" s="7"/>
      <c r="E76" s="55"/>
      <c r="F76" s="56"/>
      <c r="G76" s="56"/>
      <c r="H76" s="57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62"/>
      <c r="C78" s="60" t="s">
        <v>5</v>
      </c>
      <c r="D78" s="7"/>
      <c r="E78" s="7"/>
      <c r="F78" s="58" t="s">
        <v>0</v>
      </c>
      <c r="G78" s="58" t="str">
        <f>IF(Paramètres!C7&lt;&gt;"",Paramètres!C7,"")</f>
        <v>88.1227</v>
      </c>
      <c r="H78" s="7"/>
      <c r="I78" s="8"/>
    </row>
    <row r="79" spans="2:9" ht="9" customHeight="1" x14ac:dyDescent="0.25">
      <c r="B79" s="62"/>
      <c r="C79" s="61"/>
      <c r="D79" s="7"/>
      <c r="E79" s="7"/>
      <c r="F79" s="58"/>
      <c r="G79" s="58"/>
      <c r="H79" s="7"/>
      <c r="I79" s="8"/>
    </row>
    <row r="80" spans="2:9" ht="9" customHeight="1" x14ac:dyDescent="0.25">
      <c r="B80" s="62"/>
      <c r="C80" s="61"/>
      <c r="D80" s="7"/>
      <c r="E80" s="7"/>
      <c r="F80" s="58" t="s">
        <v>1</v>
      </c>
      <c r="G80" s="58" t="str">
        <f>IF(Paramètres!C13&lt;&gt;"",Paramètres!C13,"")</f>
        <v>20/02/2024</v>
      </c>
      <c r="H80" s="7"/>
      <c r="I80" s="8"/>
    </row>
    <row r="81" spans="2:9" ht="9" customHeight="1" x14ac:dyDescent="0.25">
      <c r="B81" s="62"/>
      <c r="C81" s="61"/>
      <c r="D81" s="7"/>
      <c r="E81" s="7"/>
      <c r="F81" s="58"/>
      <c r="G81" s="58"/>
      <c r="H81" s="7"/>
      <c r="I81" s="8"/>
    </row>
    <row r="82" spans="2:9" ht="9" customHeight="1" x14ac:dyDescent="0.25">
      <c r="B82" s="62"/>
      <c r="C82" s="61"/>
      <c r="D82" s="7"/>
      <c r="E82" s="7"/>
      <c r="F82" s="58" t="s">
        <v>2</v>
      </c>
      <c r="G82" s="58" t="str">
        <f>IF(Paramètres!C15&lt;&gt;"",Paramètres!C15,"")</f>
        <v xml:space="preserve">DCE Provisoire </v>
      </c>
      <c r="H82" s="7"/>
      <c r="I82" s="8"/>
    </row>
    <row r="83" spans="2:9" ht="9" customHeight="1" x14ac:dyDescent="0.25">
      <c r="B83" s="62"/>
      <c r="C83" s="61"/>
      <c r="D83" s="7"/>
      <c r="E83" s="7"/>
      <c r="F83" s="58"/>
      <c r="G83" s="58"/>
      <c r="H83" s="7"/>
      <c r="I83" s="8"/>
    </row>
    <row r="84" spans="2:9" ht="9" customHeight="1" x14ac:dyDescent="0.25">
      <c r="B84" s="62"/>
      <c r="C84" s="61"/>
      <c r="D84" s="7"/>
      <c r="E84" s="7"/>
      <c r="F84" s="58" t="s">
        <v>3</v>
      </c>
      <c r="G84" s="58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8"/>
      <c r="G85" s="5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selectLockedCells="1"/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155"/>
  <sheetViews>
    <sheetView showGridLines="0" workbookViewId="0">
      <pane ySplit="3" topLeftCell="A11" activePane="bottomLeft" state="frozen"/>
      <selection pane="bottomLeft" activeCell="R124" sqref="R124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7" width="8.140625" customWidth="1"/>
    <col min="8" max="9" width="12.5703125" customWidth="1"/>
    <col min="10" max="16" width="0" hidden="1" customWidth="1"/>
    <col min="17" max="68" width="10.7109375" customWidth="1"/>
  </cols>
  <sheetData>
    <row r="1" spans="1:16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L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</row>
    <row r="3" spans="1:16" ht="22.5" x14ac:dyDescent="0.25">
      <c r="A3" s="7" t="s">
        <v>21</v>
      </c>
      <c r="B3" s="13" t="s">
        <v>22</v>
      </c>
      <c r="C3" s="63" t="s">
        <v>23</v>
      </c>
      <c r="D3" s="63"/>
      <c r="E3" s="63"/>
      <c r="F3" s="13" t="s">
        <v>11</v>
      </c>
      <c r="G3" s="13" t="s">
        <v>24</v>
      </c>
      <c r="H3" s="13" t="s">
        <v>25</v>
      </c>
      <c r="I3" s="13" t="s">
        <v>26</v>
      </c>
      <c r="J3" s="13" t="s">
        <v>27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32</v>
      </c>
      <c r="P3" s="13" t="s">
        <v>33</v>
      </c>
    </row>
    <row r="4" spans="1:16" ht="39.6" customHeight="1" x14ac:dyDescent="0.25">
      <c r="A4" s="7">
        <v>2</v>
      </c>
      <c r="B4" s="14" t="s">
        <v>34</v>
      </c>
      <c r="C4" s="64" t="s">
        <v>35</v>
      </c>
      <c r="D4" s="64"/>
      <c r="E4" s="64"/>
      <c r="F4" s="15"/>
      <c r="G4" s="15"/>
      <c r="H4" s="15"/>
      <c r="I4" s="14"/>
      <c r="J4" s="7"/>
    </row>
    <row r="5" spans="1:16" hidden="1" x14ac:dyDescent="0.25">
      <c r="A5" s="7">
        <v>3</v>
      </c>
    </row>
    <row r="6" spans="1:16" hidden="1" x14ac:dyDescent="0.25">
      <c r="A6" s="7" t="s">
        <v>36</v>
      </c>
    </row>
    <row r="7" spans="1:16" hidden="1" x14ac:dyDescent="0.25">
      <c r="A7" s="7">
        <v>3</v>
      </c>
    </row>
    <row r="8" spans="1:16" hidden="1" x14ac:dyDescent="0.25">
      <c r="A8" s="7" t="s">
        <v>36</v>
      </c>
    </row>
    <row r="9" spans="1:16" ht="18.600000000000001" customHeight="1" x14ac:dyDescent="0.25">
      <c r="A9" s="7">
        <v>3</v>
      </c>
      <c r="B9" s="16">
        <v>3</v>
      </c>
      <c r="C9" s="65" t="s">
        <v>37</v>
      </c>
      <c r="D9" s="65"/>
      <c r="E9" s="65"/>
      <c r="F9" s="17"/>
      <c r="G9" s="17"/>
      <c r="H9" s="17"/>
      <c r="I9" s="18"/>
      <c r="J9" s="7"/>
    </row>
    <row r="10" spans="1:16" x14ac:dyDescent="0.25">
      <c r="A10" s="7">
        <v>4</v>
      </c>
      <c r="B10" s="16" t="s">
        <v>38</v>
      </c>
      <c r="C10" s="66" t="s">
        <v>39</v>
      </c>
      <c r="D10" s="66"/>
      <c r="E10" s="66"/>
      <c r="F10" s="19"/>
      <c r="G10" s="19"/>
      <c r="H10" s="19"/>
      <c r="I10" s="20"/>
      <c r="J10" s="7"/>
    </row>
    <row r="11" spans="1:16" x14ac:dyDescent="0.25">
      <c r="A11" s="7">
        <v>9</v>
      </c>
      <c r="B11" s="21" t="s">
        <v>40</v>
      </c>
      <c r="C11" s="67" t="s">
        <v>41</v>
      </c>
      <c r="D11" s="68"/>
      <c r="E11" s="68"/>
      <c r="F11" s="23" t="s">
        <v>42</v>
      </c>
      <c r="G11" s="24"/>
      <c r="H11" s="25"/>
      <c r="I11" s="26">
        <f>G11*H11</f>
        <v>0</v>
      </c>
      <c r="J11" s="7"/>
      <c r="L11" s="27">
        <v>0</v>
      </c>
      <c r="P11" s="7">
        <v>104</v>
      </c>
    </row>
    <row r="12" spans="1:16" hidden="1" x14ac:dyDescent="0.25">
      <c r="A12" s="7" t="s">
        <v>43</v>
      </c>
    </row>
    <row r="13" spans="1:16" x14ac:dyDescent="0.25">
      <c r="A13" s="7" t="s">
        <v>44</v>
      </c>
      <c r="B13" s="22"/>
      <c r="C13" s="68" t="s">
        <v>45</v>
      </c>
      <c r="D13" s="68"/>
      <c r="E13" s="68"/>
      <c r="F13" s="68"/>
      <c r="G13" s="68"/>
      <c r="H13" s="68"/>
      <c r="I13" s="22"/>
    </row>
    <row r="14" spans="1:16" ht="22.7" customHeight="1" x14ac:dyDescent="0.25">
      <c r="A14" s="7" t="s">
        <v>46</v>
      </c>
      <c r="B14" s="28"/>
      <c r="C14" s="69" t="s">
        <v>47</v>
      </c>
      <c r="D14" s="69"/>
      <c r="E14" s="69"/>
      <c r="F14" s="69"/>
      <c r="G14" s="69"/>
      <c r="H14" s="69"/>
      <c r="I14" s="28"/>
    </row>
    <row r="15" spans="1:16" hidden="1" x14ac:dyDescent="0.25">
      <c r="A15" s="7" t="s">
        <v>48</v>
      </c>
    </row>
    <row r="16" spans="1:16" hidden="1" x14ac:dyDescent="0.25">
      <c r="A16" s="7" t="s">
        <v>49</v>
      </c>
    </row>
    <row r="17" spans="1:16" x14ac:dyDescent="0.25">
      <c r="A17" s="7">
        <v>4</v>
      </c>
      <c r="B17" s="16" t="s">
        <v>50</v>
      </c>
      <c r="C17" s="66" t="s">
        <v>51</v>
      </c>
      <c r="D17" s="66"/>
      <c r="E17" s="66"/>
      <c r="F17" s="19"/>
      <c r="G17" s="19"/>
      <c r="H17" s="19"/>
      <c r="I17" s="20"/>
      <c r="J17" s="7"/>
    </row>
    <row r="18" spans="1:16" x14ac:dyDescent="0.25">
      <c r="A18" s="7">
        <v>9</v>
      </c>
      <c r="B18" s="21" t="s">
        <v>52</v>
      </c>
      <c r="C18" s="67" t="s">
        <v>53</v>
      </c>
      <c r="D18" s="68"/>
      <c r="E18" s="68"/>
      <c r="F18" s="23" t="s">
        <v>42</v>
      </c>
      <c r="G18" s="24"/>
      <c r="H18" s="25"/>
      <c r="I18" s="26">
        <f>G18*H18</f>
        <v>0</v>
      </c>
      <c r="J18" s="7"/>
      <c r="L18" s="27">
        <v>0</v>
      </c>
      <c r="P18" s="7">
        <v>104</v>
      </c>
    </row>
    <row r="19" spans="1:16" hidden="1" x14ac:dyDescent="0.25">
      <c r="A19" s="7" t="s">
        <v>43</v>
      </c>
    </row>
    <row r="20" spans="1:16" x14ac:dyDescent="0.25">
      <c r="A20" s="7" t="s">
        <v>44</v>
      </c>
      <c r="B20" s="22"/>
      <c r="C20" s="68" t="s">
        <v>45</v>
      </c>
      <c r="D20" s="68"/>
      <c r="E20" s="68"/>
      <c r="F20" s="68"/>
      <c r="G20" s="68"/>
      <c r="H20" s="68"/>
      <c r="I20" s="22"/>
    </row>
    <row r="21" spans="1:16" ht="22.7" customHeight="1" x14ac:dyDescent="0.25">
      <c r="A21" s="7" t="s">
        <v>46</v>
      </c>
      <c r="B21" s="28"/>
      <c r="C21" s="69" t="s">
        <v>54</v>
      </c>
      <c r="D21" s="69"/>
      <c r="E21" s="69"/>
      <c r="F21" s="69"/>
      <c r="G21" s="69"/>
      <c r="H21" s="69"/>
      <c r="I21" s="28"/>
    </row>
    <row r="22" spans="1:16" hidden="1" x14ac:dyDescent="0.25">
      <c r="A22" s="7" t="s">
        <v>48</v>
      </c>
    </row>
    <row r="23" spans="1:16" hidden="1" x14ac:dyDescent="0.25">
      <c r="A23" s="7" t="s">
        <v>49</v>
      </c>
    </row>
    <row r="24" spans="1:16" ht="31.7" customHeight="1" x14ac:dyDescent="0.25">
      <c r="A24" s="7">
        <v>4</v>
      </c>
      <c r="B24" s="16" t="s">
        <v>55</v>
      </c>
      <c r="C24" s="66" t="s">
        <v>56</v>
      </c>
      <c r="D24" s="66"/>
      <c r="E24" s="66"/>
      <c r="F24" s="19"/>
      <c r="G24" s="19"/>
      <c r="H24" s="19"/>
      <c r="I24" s="20"/>
      <c r="J24" s="7"/>
    </row>
    <row r="25" spans="1:16" hidden="1" x14ac:dyDescent="0.25">
      <c r="A25" s="7" t="s">
        <v>57</v>
      </c>
    </row>
    <row r="26" spans="1:16" ht="29.45" customHeight="1" x14ac:dyDescent="0.25">
      <c r="A26" s="7">
        <v>8</v>
      </c>
      <c r="B26" s="21" t="s">
        <v>58</v>
      </c>
      <c r="C26" s="70" t="s">
        <v>59</v>
      </c>
      <c r="D26" s="70"/>
      <c r="E26" s="70"/>
      <c r="I26" s="22"/>
      <c r="J26" s="7"/>
    </row>
    <row r="27" spans="1:16" hidden="1" x14ac:dyDescent="0.25">
      <c r="A27" s="7" t="s">
        <v>60</v>
      </c>
    </row>
    <row r="28" spans="1:16" hidden="1" x14ac:dyDescent="0.25">
      <c r="A28" s="7" t="s">
        <v>60</v>
      </c>
    </row>
    <row r="29" spans="1:16" x14ac:dyDescent="0.25">
      <c r="A29" s="7" t="s">
        <v>61</v>
      </c>
      <c r="B29" s="22"/>
      <c r="C29" s="68" t="s">
        <v>62</v>
      </c>
      <c r="D29" s="68"/>
      <c r="E29" s="68"/>
      <c r="F29" s="68"/>
      <c r="G29" s="68"/>
      <c r="H29" s="68"/>
      <c r="I29" s="22"/>
    </row>
    <row r="30" spans="1:16" ht="41.45" customHeight="1" x14ac:dyDescent="0.25">
      <c r="A30" s="7" t="s">
        <v>63</v>
      </c>
      <c r="B30" s="28"/>
      <c r="C30" s="69" t="s">
        <v>64</v>
      </c>
      <c r="D30" s="69"/>
      <c r="E30" s="69"/>
      <c r="F30" s="69"/>
      <c r="G30" s="69"/>
      <c r="H30" s="69"/>
      <c r="I30" s="28"/>
    </row>
    <row r="31" spans="1:16" x14ac:dyDescent="0.25">
      <c r="A31" s="7">
        <v>9</v>
      </c>
      <c r="B31" s="21" t="s">
        <v>65</v>
      </c>
      <c r="C31" s="67" t="s">
        <v>66</v>
      </c>
      <c r="D31" s="68"/>
      <c r="E31" s="68"/>
      <c r="F31" s="23" t="s">
        <v>11</v>
      </c>
      <c r="G31" s="24"/>
      <c r="H31" s="25"/>
      <c r="I31" s="26">
        <f>G31*H31</f>
        <v>0</v>
      </c>
      <c r="J31" s="7"/>
      <c r="L31" s="27">
        <v>0</v>
      </c>
      <c r="P31" s="7">
        <v>104</v>
      </c>
    </row>
    <row r="32" spans="1:16" hidden="1" x14ac:dyDescent="0.25">
      <c r="A32" s="7" t="s">
        <v>67</v>
      </c>
    </row>
    <row r="33" spans="1:16" hidden="1" x14ac:dyDescent="0.25">
      <c r="A33" s="7" t="s">
        <v>67</v>
      </c>
    </row>
    <row r="34" spans="1:16" hidden="1" x14ac:dyDescent="0.25">
      <c r="A34" s="7" t="s">
        <v>67</v>
      </c>
    </row>
    <row r="35" spans="1:16" hidden="1" x14ac:dyDescent="0.25">
      <c r="A35" s="7" t="s">
        <v>67</v>
      </c>
    </row>
    <row r="36" spans="1:16" hidden="1" x14ac:dyDescent="0.25">
      <c r="A36" s="7" t="s">
        <v>48</v>
      </c>
    </row>
    <row r="37" spans="1:16" x14ac:dyDescent="0.25">
      <c r="A37" s="7">
        <v>9</v>
      </c>
      <c r="B37" s="21" t="s">
        <v>68</v>
      </c>
      <c r="C37" s="67" t="s">
        <v>69</v>
      </c>
      <c r="D37" s="68"/>
      <c r="E37" s="68"/>
      <c r="F37" s="23" t="s">
        <v>11</v>
      </c>
      <c r="G37" s="24"/>
      <c r="H37" s="25"/>
      <c r="I37" s="26">
        <f>G37*H37</f>
        <v>0</v>
      </c>
      <c r="J37" s="7"/>
      <c r="L37" s="27">
        <v>0</v>
      </c>
      <c r="P37" s="7">
        <v>104</v>
      </c>
    </row>
    <row r="38" spans="1:16" hidden="1" x14ac:dyDescent="0.25">
      <c r="A38" s="7" t="s">
        <v>43</v>
      </c>
    </row>
    <row r="39" spans="1:16" hidden="1" x14ac:dyDescent="0.25">
      <c r="A39" s="7" t="s">
        <v>67</v>
      </c>
    </row>
    <row r="40" spans="1:16" hidden="1" x14ac:dyDescent="0.25">
      <c r="A40" s="7" t="s">
        <v>67</v>
      </c>
    </row>
    <row r="41" spans="1:16" hidden="1" x14ac:dyDescent="0.25">
      <c r="A41" s="7" t="s">
        <v>67</v>
      </c>
    </row>
    <row r="42" spans="1:16" hidden="1" x14ac:dyDescent="0.25">
      <c r="A42" s="7" t="s">
        <v>67</v>
      </c>
    </row>
    <row r="43" spans="1:16" hidden="1" x14ac:dyDescent="0.25">
      <c r="A43" s="7" t="s">
        <v>48</v>
      </c>
    </row>
    <row r="44" spans="1:16" hidden="1" x14ac:dyDescent="0.25">
      <c r="A44" s="7" t="s">
        <v>70</v>
      </c>
    </row>
    <row r="45" spans="1:16" ht="29.45" customHeight="1" x14ac:dyDescent="0.25">
      <c r="A45" s="7">
        <v>8</v>
      </c>
      <c r="B45" s="21" t="s">
        <v>71</v>
      </c>
      <c r="C45" s="70" t="s">
        <v>72</v>
      </c>
      <c r="D45" s="70"/>
      <c r="E45" s="70"/>
      <c r="I45" s="22"/>
      <c r="J45" s="7"/>
    </row>
    <row r="46" spans="1:16" hidden="1" x14ac:dyDescent="0.25">
      <c r="A46" s="7" t="s">
        <v>60</v>
      </c>
    </row>
    <row r="47" spans="1:16" hidden="1" x14ac:dyDescent="0.25">
      <c r="A47" s="7" t="s">
        <v>60</v>
      </c>
    </row>
    <row r="48" spans="1:16" x14ac:dyDescent="0.25">
      <c r="A48" s="7" t="s">
        <v>61</v>
      </c>
      <c r="B48" s="22"/>
      <c r="C48" s="68" t="s">
        <v>73</v>
      </c>
      <c r="D48" s="68"/>
      <c r="E48" s="68"/>
      <c r="F48" s="68"/>
      <c r="G48" s="68"/>
      <c r="H48" s="68"/>
      <c r="I48" s="22"/>
    </row>
    <row r="49" spans="1:16" ht="41.45" customHeight="1" x14ac:dyDescent="0.25">
      <c r="A49" s="7" t="s">
        <v>63</v>
      </c>
      <c r="B49" s="28"/>
      <c r="C49" s="69" t="s">
        <v>74</v>
      </c>
      <c r="D49" s="69"/>
      <c r="E49" s="69"/>
      <c r="F49" s="69"/>
      <c r="G49" s="69"/>
      <c r="H49" s="69"/>
      <c r="I49" s="28"/>
    </row>
    <row r="50" spans="1:16" x14ac:dyDescent="0.25">
      <c r="A50" s="7">
        <v>9</v>
      </c>
      <c r="B50" s="21" t="s">
        <v>75</v>
      </c>
      <c r="C50" s="67" t="s">
        <v>66</v>
      </c>
      <c r="D50" s="68"/>
      <c r="E50" s="68"/>
      <c r="F50" s="23" t="s">
        <v>11</v>
      </c>
      <c r="G50" s="24"/>
      <c r="H50" s="25"/>
      <c r="I50" s="26">
        <f>G50*H50</f>
        <v>0</v>
      </c>
      <c r="J50" s="7"/>
      <c r="L50" s="27">
        <v>0</v>
      </c>
      <c r="P50" s="7">
        <v>104</v>
      </c>
    </row>
    <row r="51" spans="1:16" hidden="1" x14ac:dyDescent="0.25">
      <c r="A51" s="7" t="s">
        <v>43</v>
      </c>
    </row>
    <row r="52" spans="1:16" hidden="1" x14ac:dyDescent="0.25">
      <c r="A52" s="7" t="s">
        <v>67</v>
      </c>
    </row>
    <row r="53" spans="1:16" hidden="1" x14ac:dyDescent="0.25">
      <c r="A53" s="7" t="s">
        <v>48</v>
      </c>
    </row>
    <row r="54" spans="1:16" hidden="1" x14ac:dyDescent="0.25">
      <c r="A54" s="7" t="s">
        <v>70</v>
      </c>
    </row>
    <row r="55" spans="1:16" hidden="1" x14ac:dyDescent="0.25">
      <c r="A55" s="7" t="s">
        <v>49</v>
      </c>
    </row>
    <row r="56" spans="1:16" ht="29.45" customHeight="1" x14ac:dyDescent="0.25">
      <c r="A56" s="7">
        <v>4</v>
      </c>
      <c r="B56" s="16" t="s">
        <v>76</v>
      </c>
      <c r="C56" s="66" t="s">
        <v>77</v>
      </c>
      <c r="D56" s="66"/>
      <c r="E56" s="66"/>
      <c r="F56" s="19"/>
      <c r="G56" s="19"/>
      <c r="H56" s="19"/>
      <c r="I56" s="20"/>
      <c r="J56" s="7"/>
    </row>
    <row r="57" spans="1:16" x14ac:dyDescent="0.25">
      <c r="A57" s="7">
        <v>8</v>
      </c>
      <c r="B57" s="21" t="s">
        <v>78</v>
      </c>
      <c r="C57" s="70" t="s">
        <v>79</v>
      </c>
      <c r="D57" s="70"/>
      <c r="E57" s="70"/>
      <c r="I57" s="22"/>
      <c r="J57" s="7"/>
    </row>
    <row r="58" spans="1:16" hidden="1" x14ac:dyDescent="0.25">
      <c r="A58" s="7" t="s">
        <v>60</v>
      </c>
    </row>
    <row r="59" spans="1:16" hidden="1" x14ac:dyDescent="0.25">
      <c r="A59" s="7" t="s">
        <v>60</v>
      </c>
    </row>
    <row r="60" spans="1:16" x14ac:dyDescent="0.25">
      <c r="A60" s="7" t="s">
        <v>61</v>
      </c>
      <c r="B60" s="22"/>
      <c r="C60" s="68" t="s">
        <v>80</v>
      </c>
      <c r="D60" s="68"/>
      <c r="E60" s="68"/>
      <c r="F60" s="68"/>
      <c r="G60" s="68"/>
      <c r="H60" s="68"/>
      <c r="I60" s="22"/>
    </row>
    <row r="61" spans="1:16" ht="43.15" customHeight="1" x14ac:dyDescent="0.25">
      <c r="A61" s="7" t="s">
        <v>63</v>
      </c>
      <c r="B61" s="28"/>
      <c r="C61" s="69" t="s">
        <v>81</v>
      </c>
      <c r="D61" s="69"/>
      <c r="E61" s="69"/>
      <c r="F61" s="69"/>
      <c r="G61" s="69"/>
      <c r="H61" s="69"/>
      <c r="I61" s="28"/>
    </row>
    <row r="62" spans="1:16" x14ac:dyDescent="0.25">
      <c r="A62" s="7">
        <v>9</v>
      </c>
      <c r="B62" s="21" t="s">
        <v>82</v>
      </c>
      <c r="C62" s="67" t="s">
        <v>83</v>
      </c>
      <c r="D62" s="68"/>
      <c r="E62" s="68"/>
      <c r="F62" s="23" t="s">
        <v>11</v>
      </c>
      <c r="G62" s="24"/>
      <c r="H62" s="25"/>
      <c r="I62" s="26">
        <f>G62*H62</f>
        <v>0</v>
      </c>
      <c r="J62" s="7"/>
      <c r="L62" s="27">
        <v>0</v>
      </c>
      <c r="P62" s="7">
        <v>104</v>
      </c>
    </row>
    <row r="63" spans="1:16" hidden="1" x14ac:dyDescent="0.25">
      <c r="A63" s="7" t="s">
        <v>67</v>
      </c>
    </row>
    <row r="64" spans="1:16" hidden="1" x14ac:dyDescent="0.25">
      <c r="A64" s="7" t="s">
        <v>67</v>
      </c>
    </row>
    <row r="65" spans="1:16" hidden="1" x14ac:dyDescent="0.25">
      <c r="A65" s="7" t="s">
        <v>67</v>
      </c>
    </row>
    <row r="66" spans="1:16" hidden="1" x14ac:dyDescent="0.25">
      <c r="A66" s="7" t="s">
        <v>67</v>
      </c>
    </row>
    <row r="67" spans="1:16" hidden="1" x14ac:dyDescent="0.25">
      <c r="A67" s="7" t="s">
        <v>48</v>
      </c>
    </row>
    <row r="68" spans="1:16" x14ac:dyDescent="0.25">
      <c r="A68" s="7">
        <v>9</v>
      </c>
      <c r="B68" s="21" t="s">
        <v>84</v>
      </c>
      <c r="C68" s="67" t="s">
        <v>85</v>
      </c>
      <c r="D68" s="68"/>
      <c r="E68" s="68"/>
      <c r="F68" s="23" t="s">
        <v>11</v>
      </c>
      <c r="G68" s="24"/>
      <c r="H68" s="25"/>
      <c r="I68" s="26">
        <f>G68*H68</f>
        <v>0</v>
      </c>
      <c r="J68" s="7"/>
      <c r="L68" s="27">
        <v>0</v>
      </c>
      <c r="P68" s="7">
        <v>104</v>
      </c>
    </row>
    <row r="69" spans="1:16" hidden="1" x14ac:dyDescent="0.25">
      <c r="A69" s="7" t="s">
        <v>43</v>
      </c>
    </row>
    <row r="70" spans="1:16" hidden="1" x14ac:dyDescent="0.25">
      <c r="A70" s="7" t="s">
        <v>67</v>
      </c>
    </row>
    <row r="71" spans="1:16" hidden="1" x14ac:dyDescent="0.25">
      <c r="A71" s="7" t="s">
        <v>67</v>
      </c>
    </row>
    <row r="72" spans="1:16" hidden="1" x14ac:dyDescent="0.25">
      <c r="A72" s="7" t="s">
        <v>67</v>
      </c>
    </row>
    <row r="73" spans="1:16" hidden="1" x14ac:dyDescent="0.25">
      <c r="A73" s="7" t="s">
        <v>67</v>
      </c>
    </row>
    <row r="74" spans="1:16" hidden="1" x14ac:dyDescent="0.25">
      <c r="A74" s="7" t="s">
        <v>48</v>
      </c>
    </row>
    <row r="75" spans="1:16" x14ac:dyDescent="0.25">
      <c r="A75" s="7">
        <v>9</v>
      </c>
      <c r="B75" s="21" t="s">
        <v>86</v>
      </c>
      <c r="C75" s="67" t="s">
        <v>87</v>
      </c>
      <c r="D75" s="68"/>
      <c r="E75" s="68"/>
      <c r="F75" s="23" t="s">
        <v>11</v>
      </c>
      <c r="G75" s="24"/>
      <c r="H75" s="25"/>
      <c r="I75" s="26">
        <f>G75*H75</f>
        <v>0</v>
      </c>
      <c r="J75" s="7"/>
      <c r="L75" s="27">
        <v>0</v>
      </c>
      <c r="P75" s="7">
        <v>104</v>
      </c>
    </row>
    <row r="76" spans="1:16" hidden="1" x14ac:dyDescent="0.25">
      <c r="A76" s="7" t="s">
        <v>43</v>
      </c>
    </row>
    <row r="77" spans="1:16" hidden="1" x14ac:dyDescent="0.25">
      <c r="A77" s="7" t="s">
        <v>48</v>
      </c>
    </row>
    <row r="78" spans="1:16" x14ac:dyDescent="0.25">
      <c r="A78" s="7">
        <v>9</v>
      </c>
      <c r="B78" s="21" t="s">
        <v>88</v>
      </c>
      <c r="C78" s="67" t="s">
        <v>89</v>
      </c>
      <c r="D78" s="68"/>
      <c r="E78" s="68"/>
      <c r="F78" s="23" t="s">
        <v>11</v>
      </c>
      <c r="G78" s="24"/>
      <c r="H78" s="25"/>
      <c r="I78" s="26">
        <f>G78*H78</f>
        <v>0</v>
      </c>
      <c r="J78" s="7"/>
      <c r="L78" s="27">
        <v>0</v>
      </c>
      <c r="P78" s="7">
        <v>104</v>
      </c>
    </row>
    <row r="79" spans="1:16" hidden="1" x14ac:dyDescent="0.25">
      <c r="A79" s="7" t="s">
        <v>43</v>
      </c>
    </row>
    <row r="80" spans="1:16" hidden="1" x14ac:dyDescent="0.25">
      <c r="A80" s="7" t="s">
        <v>48</v>
      </c>
    </row>
    <row r="81" spans="1:16" hidden="1" x14ac:dyDescent="0.25">
      <c r="A81" s="7" t="s">
        <v>70</v>
      </c>
    </row>
    <row r="82" spans="1:16" x14ac:dyDescent="0.25">
      <c r="A82" s="7">
        <v>9</v>
      </c>
      <c r="B82" s="21" t="s">
        <v>90</v>
      </c>
      <c r="C82" s="67" t="s">
        <v>91</v>
      </c>
      <c r="D82" s="68"/>
      <c r="E82" s="68"/>
      <c r="F82" s="23" t="s">
        <v>92</v>
      </c>
      <c r="G82" s="29"/>
      <c r="H82" s="25"/>
      <c r="I82" s="26">
        <f>G82*H82</f>
        <v>0</v>
      </c>
      <c r="J82" s="7"/>
      <c r="L82" s="27">
        <v>0</v>
      </c>
      <c r="P82" s="7">
        <v>104</v>
      </c>
    </row>
    <row r="83" spans="1:16" hidden="1" x14ac:dyDescent="0.25">
      <c r="A83" s="7" t="s">
        <v>43</v>
      </c>
    </row>
    <row r="84" spans="1:16" hidden="1" x14ac:dyDescent="0.25">
      <c r="A84" s="7" t="s">
        <v>43</v>
      </c>
    </row>
    <row r="85" spans="1:16" x14ac:dyDescent="0.25">
      <c r="A85" s="7" t="s">
        <v>44</v>
      </c>
      <c r="B85" s="22"/>
      <c r="C85" s="68" t="s">
        <v>93</v>
      </c>
      <c r="D85" s="68"/>
      <c r="E85" s="68"/>
      <c r="F85" s="68"/>
      <c r="G85" s="68"/>
      <c r="H85" s="68"/>
      <c r="I85" s="22"/>
    </row>
    <row r="86" spans="1:16" ht="41.45" customHeight="1" x14ac:dyDescent="0.25">
      <c r="A86" s="7" t="s">
        <v>46</v>
      </c>
      <c r="B86" s="28"/>
      <c r="C86" s="69" t="s">
        <v>94</v>
      </c>
      <c r="D86" s="69"/>
      <c r="E86" s="69"/>
      <c r="F86" s="69"/>
      <c r="G86" s="69"/>
      <c r="H86" s="69"/>
      <c r="I86" s="28"/>
    </row>
    <row r="87" spans="1:16" hidden="1" x14ac:dyDescent="0.25">
      <c r="A87" s="7" t="s">
        <v>48</v>
      </c>
    </row>
    <row r="88" spans="1:16" hidden="1" x14ac:dyDescent="0.25">
      <c r="A88" s="7" t="s">
        <v>49</v>
      </c>
    </row>
    <row r="89" spans="1:16" x14ac:dyDescent="0.25">
      <c r="A89" s="7">
        <v>4</v>
      </c>
      <c r="B89" s="16" t="s">
        <v>95</v>
      </c>
      <c r="C89" s="66" t="s">
        <v>96</v>
      </c>
      <c r="D89" s="66"/>
      <c r="E89" s="66"/>
      <c r="F89" s="19"/>
      <c r="G89" s="19"/>
      <c r="H89" s="19"/>
      <c r="I89" s="20"/>
      <c r="J89" s="7"/>
    </row>
    <row r="90" spans="1:16" hidden="1" x14ac:dyDescent="0.25">
      <c r="A90" s="7" t="s">
        <v>57</v>
      </c>
    </row>
    <row r="91" spans="1:16" ht="27.2" customHeight="1" x14ac:dyDescent="0.25">
      <c r="A91" s="7">
        <v>9</v>
      </c>
      <c r="B91" s="21" t="s">
        <v>97</v>
      </c>
      <c r="C91" s="67" t="s">
        <v>98</v>
      </c>
      <c r="D91" s="68"/>
      <c r="E91" s="68"/>
      <c r="F91" s="23" t="s">
        <v>11</v>
      </c>
      <c r="G91" s="24"/>
      <c r="H91" s="25"/>
      <c r="I91" s="26">
        <f>G91*H91</f>
        <v>0</v>
      </c>
      <c r="J91" s="7"/>
      <c r="L91" s="27">
        <v>0</v>
      </c>
      <c r="P91" s="7">
        <v>104</v>
      </c>
    </row>
    <row r="92" spans="1:16" hidden="1" x14ac:dyDescent="0.25">
      <c r="A92" s="7" t="s">
        <v>43</v>
      </c>
    </row>
    <row r="93" spans="1:16" hidden="1" x14ac:dyDescent="0.25">
      <c r="A93" s="7" t="s">
        <v>43</v>
      </c>
    </row>
    <row r="94" spans="1:16" hidden="1" x14ac:dyDescent="0.25">
      <c r="A94" s="7" t="s">
        <v>43</v>
      </c>
    </row>
    <row r="95" spans="1:16" hidden="1" x14ac:dyDescent="0.25">
      <c r="A95" s="7" t="s">
        <v>43</v>
      </c>
    </row>
    <row r="96" spans="1:16" hidden="1" x14ac:dyDescent="0.25">
      <c r="A96" s="7" t="s">
        <v>43</v>
      </c>
    </row>
    <row r="97" spans="1:16" hidden="1" x14ac:dyDescent="0.25">
      <c r="A97" s="7" t="s">
        <v>43</v>
      </c>
    </row>
    <row r="98" spans="1:16" hidden="1" x14ac:dyDescent="0.25">
      <c r="A98" s="7" t="s">
        <v>43</v>
      </c>
    </row>
    <row r="99" spans="1:16" hidden="1" x14ac:dyDescent="0.25">
      <c r="A99" s="7" t="s">
        <v>43</v>
      </c>
    </row>
    <row r="100" spans="1:16" x14ac:dyDescent="0.25">
      <c r="A100" s="7" t="s">
        <v>44</v>
      </c>
      <c r="B100" s="22"/>
      <c r="C100" s="68" t="s">
        <v>99</v>
      </c>
      <c r="D100" s="68"/>
      <c r="E100" s="68"/>
      <c r="F100" s="68"/>
      <c r="G100" s="68"/>
      <c r="H100" s="68"/>
      <c r="I100" s="22"/>
    </row>
    <row r="101" spans="1:16" ht="22.7" customHeight="1" x14ac:dyDescent="0.25">
      <c r="A101" s="7" t="s">
        <v>46</v>
      </c>
      <c r="B101" s="28"/>
      <c r="C101" s="69" t="s">
        <v>100</v>
      </c>
      <c r="D101" s="69"/>
      <c r="E101" s="69"/>
      <c r="F101" s="69"/>
      <c r="G101" s="69"/>
      <c r="H101" s="69"/>
      <c r="I101" s="28"/>
    </row>
    <row r="102" spans="1:16" hidden="1" x14ac:dyDescent="0.25">
      <c r="A102" s="7" t="s">
        <v>48</v>
      </c>
    </row>
    <row r="103" spans="1:16" hidden="1" x14ac:dyDescent="0.25">
      <c r="A103" s="7" t="s">
        <v>49</v>
      </c>
    </row>
    <row r="104" spans="1:16" x14ac:dyDescent="0.25">
      <c r="A104" s="7">
        <v>4</v>
      </c>
      <c r="B104" s="16" t="s">
        <v>101</v>
      </c>
      <c r="C104" s="66" t="s">
        <v>102</v>
      </c>
      <c r="D104" s="66"/>
      <c r="E104" s="66"/>
      <c r="F104" s="19"/>
      <c r="G104" s="19"/>
      <c r="H104" s="19"/>
      <c r="I104" s="20"/>
      <c r="J104" s="7"/>
    </row>
    <row r="105" spans="1:16" x14ac:dyDescent="0.25">
      <c r="A105" s="7">
        <v>9</v>
      </c>
      <c r="B105" s="21" t="s">
        <v>103</v>
      </c>
      <c r="C105" s="67" t="s">
        <v>104</v>
      </c>
      <c r="D105" s="68"/>
      <c r="E105" s="68"/>
      <c r="F105" s="23" t="s">
        <v>11</v>
      </c>
      <c r="G105" s="24"/>
      <c r="H105" s="25"/>
      <c r="I105" s="26">
        <f>G105*H105</f>
        <v>0</v>
      </c>
      <c r="J105" s="7"/>
      <c r="L105" s="27">
        <v>0</v>
      </c>
      <c r="P105" s="7">
        <v>104</v>
      </c>
    </row>
    <row r="106" spans="1:16" hidden="1" x14ac:dyDescent="0.25">
      <c r="A106" s="7" t="s">
        <v>43</v>
      </c>
    </row>
    <row r="107" spans="1:16" x14ac:dyDescent="0.25">
      <c r="A107" s="7" t="s">
        <v>44</v>
      </c>
      <c r="B107" s="22"/>
      <c r="C107" s="68" t="s">
        <v>105</v>
      </c>
      <c r="D107" s="68"/>
      <c r="E107" s="68"/>
      <c r="F107" s="68"/>
      <c r="G107" s="68"/>
      <c r="H107" s="68"/>
      <c r="I107" s="22"/>
    </row>
    <row r="108" spans="1:16" ht="22.7" customHeight="1" x14ac:dyDescent="0.25">
      <c r="A108" s="7" t="s">
        <v>46</v>
      </c>
      <c r="B108" s="28"/>
      <c r="C108" s="69" t="s">
        <v>106</v>
      </c>
      <c r="D108" s="69"/>
      <c r="E108" s="69"/>
      <c r="F108" s="69"/>
      <c r="G108" s="69"/>
      <c r="H108" s="69"/>
      <c r="I108" s="28"/>
    </row>
    <row r="109" spans="1:16" hidden="1" x14ac:dyDescent="0.25">
      <c r="A109" s="7" t="s">
        <v>67</v>
      </c>
    </row>
    <row r="110" spans="1:16" hidden="1" x14ac:dyDescent="0.25">
      <c r="A110" s="7" t="s">
        <v>67</v>
      </c>
    </row>
    <row r="111" spans="1:16" hidden="1" x14ac:dyDescent="0.25">
      <c r="A111" s="7" t="s">
        <v>48</v>
      </c>
    </row>
    <row r="112" spans="1:16" hidden="1" x14ac:dyDescent="0.25">
      <c r="A112" s="7" t="s">
        <v>49</v>
      </c>
    </row>
    <row r="113" spans="1:16" x14ac:dyDescent="0.25">
      <c r="A113" s="7">
        <v>4</v>
      </c>
      <c r="B113" s="16" t="s">
        <v>107</v>
      </c>
      <c r="C113" s="66" t="s">
        <v>108</v>
      </c>
      <c r="D113" s="66"/>
      <c r="E113" s="66"/>
      <c r="F113" s="19"/>
      <c r="G113" s="19"/>
      <c r="H113" s="19"/>
      <c r="I113" s="20"/>
      <c r="J113" s="7"/>
    </row>
    <row r="114" spans="1:16" x14ac:dyDescent="0.25">
      <c r="A114" s="7">
        <v>9</v>
      </c>
      <c r="B114" s="21" t="s">
        <v>109</v>
      </c>
      <c r="C114" s="67" t="s">
        <v>110</v>
      </c>
      <c r="D114" s="68"/>
      <c r="E114" s="68"/>
      <c r="F114" s="23" t="s">
        <v>42</v>
      </c>
      <c r="G114" s="24"/>
      <c r="H114" s="25"/>
      <c r="I114" s="26">
        <f>G114*H114</f>
        <v>0</v>
      </c>
      <c r="J114" s="7"/>
      <c r="L114" s="27">
        <v>0</v>
      </c>
      <c r="P114" s="7">
        <v>104</v>
      </c>
    </row>
    <row r="115" spans="1:16" hidden="1" x14ac:dyDescent="0.25">
      <c r="A115" s="7" t="s">
        <v>43</v>
      </c>
    </row>
    <row r="116" spans="1:16" x14ac:dyDescent="0.25">
      <c r="A116" s="7" t="s">
        <v>46</v>
      </c>
      <c r="B116" s="28"/>
      <c r="C116" s="69" t="s">
        <v>111</v>
      </c>
      <c r="D116" s="69"/>
      <c r="E116" s="69"/>
      <c r="F116" s="69"/>
      <c r="G116" s="69"/>
      <c r="H116" s="69"/>
      <c r="I116" s="28"/>
    </row>
    <row r="117" spans="1:16" x14ac:dyDescent="0.25">
      <c r="A117" s="7" t="s">
        <v>44</v>
      </c>
      <c r="B117" s="22"/>
      <c r="C117" s="68" t="s">
        <v>112</v>
      </c>
      <c r="D117" s="68"/>
      <c r="E117" s="68"/>
      <c r="F117" s="68"/>
      <c r="G117" s="68"/>
      <c r="H117" s="68"/>
      <c r="I117" s="22"/>
    </row>
    <row r="118" spans="1:16" hidden="1" x14ac:dyDescent="0.25">
      <c r="A118" s="7" t="s">
        <v>67</v>
      </c>
    </row>
    <row r="119" spans="1:16" hidden="1" x14ac:dyDescent="0.25">
      <c r="A119" s="7" t="s">
        <v>48</v>
      </c>
    </row>
    <row r="120" spans="1:16" hidden="1" x14ac:dyDescent="0.25">
      <c r="A120" s="7" t="s">
        <v>49</v>
      </c>
    </row>
    <row r="121" spans="1:16" x14ac:dyDescent="0.25">
      <c r="A121" s="7">
        <v>4</v>
      </c>
      <c r="B121" s="16" t="s">
        <v>113</v>
      </c>
      <c r="C121" s="66" t="s">
        <v>114</v>
      </c>
      <c r="D121" s="66"/>
      <c r="E121" s="66"/>
      <c r="F121" s="19"/>
      <c r="G121" s="19"/>
      <c r="H121" s="19"/>
      <c r="I121" s="20"/>
      <c r="J121" s="7" t="s">
        <v>115</v>
      </c>
    </row>
    <row r="122" spans="1:16" ht="27.2" customHeight="1" x14ac:dyDescent="0.25">
      <c r="A122" s="7">
        <v>9</v>
      </c>
      <c r="B122" s="21" t="s">
        <v>116</v>
      </c>
      <c r="C122" s="67" t="s">
        <v>117</v>
      </c>
      <c r="D122" s="68"/>
      <c r="E122" s="68"/>
      <c r="F122" s="23" t="s">
        <v>11</v>
      </c>
      <c r="G122" s="24"/>
      <c r="H122" s="25"/>
      <c r="I122" s="26">
        <f>G122*H122</f>
        <v>0</v>
      </c>
      <c r="J122" s="7" t="s">
        <v>115</v>
      </c>
      <c r="K122" s="7">
        <v>1271</v>
      </c>
      <c r="L122" s="27">
        <v>0</v>
      </c>
      <c r="P122" s="7">
        <v>104</v>
      </c>
    </row>
    <row r="123" spans="1:16" x14ac:dyDescent="0.25">
      <c r="A123" s="7" t="s">
        <v>44</v>
      </c>
      <c r="B123" s="22"/>
      <c r="C123" s="68" t="s">
        <v>99</v>
      </c>
      <c r="D123" s="68"/>
      <c r="E123" s="68"/>
      <c r="F123" s="68"/>
      <c r="G123" s="68"/>
      <c r="H123" s="68"/>
      <c r="I123" s="22"/>
    </row>
    <row r="124" spans="1:16" ht="22.7" customHeight="1" x14ac:dyDescent="0.25">
      <c r="A124" s="7" t="s">
        <v>46</v>
      </c>
      <c r="B124" s="28"/>
      <c r="C124" s="69" t="s">
        <v>100</v>
      </c>
      <c r="D124" s="69"/>
      <c r="E124" s="69"/>
      <c r="F124" s="69"/>
      <c r="G124" s="69"/>
      <c r="H124" s="69"/>
      <c r="I124" s="28"/>
    </row>
    <row r="125" spans="1:16" hidden="1" x14ac:dyDescent="0.25">
      <c r="A125" s="7" t="s">
        <v>48</v>
      </c>
    </row>
    <row r="126" spans="1:16" x14ac:dyDescent="0.25">
      <c r="A126" s="7">
        <v>9</v>
      </c>
      <c r="B126" s="21" t="s">
        <v>118</v>
      </c>
      <c r="C126" s="67" t="s">
        <v>119</v>
      </c>
      <c r="D126" s="68"/>
      <c r="E126" s="68"/>
      <c r="F126" s="23" t="s">
        <v>11</v>
      </c>
      <c r="G126" s="24"/>
      <c r="H126" s="25"/>
      <c r="I126" s="26">
        <f>G126*H126</f>
        <v>0</v>
      </c>
      <c r="J126" s="7" t="s">
        <v>115</v>
      </c>
      <c r="K126" s="7">
        <v>272440</v>
      </c>
      <c r="L126" s="27">
        <v>0</v>
      </c>
      <c r="P126" s="7">
        <v>104</v>
      </c>
    </row>
    <row r="127" spans="1:16" hidden="1" x14ac:dyDescent="0.25">
      <c r="A127" s="7" t="s">
        <v>43</v>
      </c>
    </row>
    <row r="128" spans="1:16" x14ac:dyDescent="0.25">
      <c r="A128" s="7" t="s">
        <v>44</v>
      </c>
      <c r="B128" s="22"/>
      <c r="C128" s="68" t="s">
        <v>99</v>
      </c>
      <c r="D128" s="68"/>
      <c r="E128" s="68"/>
      <c r="F128" s="68"/>
      <c r="G128" s="68"/>
      <c r="H128" s="68"/>
      <c r="I128" s="22"/>
    </row>
    <row r="129" spans="1:9" ht="22.7" customHeight="1" x14ac:dyDescent="0.25">
      <c r="A129" s="7" t="s">
        <v>46</v>
      </c>
      <c r="B129" s="28"/>
      <c r="C129" s="69" t="s">
        <v>100</v>
      </c>
      <c r="D129" s="69"/>
      <c r="E129" s="69"/>
      <c r="F129" s="69"/>
      <c r="G129" s="69"/>
      <c r="H129" s="69"/>
      <c r="I129" s="28"/>
    </row>
    <row r="130" spans="1:9" hidden="1" x14ac:dyDescent="0.25">
      <c r="A130" s="7" t="s">
        <v>48</v>
      </c>
    </row>
    <row r="131" spans="1:9" hidden="1" x14ac:dyDescent="0.25">
      <c r="A131" s="7" t="s">
        <v>49</v>
      </c>
    </row>
    <row r="132" spans="1:9" hidden="1" x14ac:dyDescent="0.25">
      <c r="A132" s="7" t="s">
        <v>36</v>
      </c>
    </row>
    <row r="133" spans="1:9" ht="38.450000000000003" customHeight="1" x14ac:dyDescent="0.25">
      <c r="B133" s="3"/>
      <c r="C133" s="71" t="s">
        <v>120</v>
      </c>
      <c r="D133" s="71"/>
      <c r="E133" s="71"/>
      <c r="F133" s="71"/>
      <c r="G133" s="71"/>
      <c r="H133" s="71"/>
      <c r="I133" s="71"/>
    </row>
    <row r="135" spans="1:9" ht="15.75" x14ac:dyDescent="0.25">
      <c r="C135" s="72" t="s">
        <v>121</v>
      </c>
      <c r="D135" s="72"/>
      <c r="E135" s="72"/>
      <c r="F135" s="72"/>
      <c r="G135" s="72"/>
      <c r="H135" s="72"/>
      <c r="I135" s="72"/>
    </row>
    <row r="136" spans="1:9" ht="16.899999999999999" customHeight="1" x14ac:dyDescent="0.25">
      <c r="C136" s="74" t="s">
        <v>122</v>
      </c>
      <c r="D136" s="75"/>
      <c r="E136" s="75"/>
      <c r="F136" s="73">
        <f>SUMIF(J11:J126, "", I11:I126)</f>
        <v>0</v>
      </c>
      <c r="G136" s="73"/>
      <c r="H136" s="73"/>
      <c r="I136" s="73"/>
    </row>
    <row r="137" spans="1:9" x14ac:dyDescent="0.25">
      <c r="C137" s="78" t="s">
        <v>123</v>
      </c>
      <c r="D137" s="79"/>
      <c r="E137" s="79"/>
      <c r="F137" s="76">
        <f>SUMIF(J11:J11, "", I11:I11)</f>
        <v>0</v>
      </c>
      <c r="G137" s="77"/>
      <c r="H137" s="77"/>
      <c r="I137" s="77"/>
    </row>
    <row r="138" spans="1:9" ht="26.85" customHeight="1" x14ac:dyDescent="0.25">
      <c r="C138" s="78" t="s">
        <v>124</v>
      </c>
      <c r="D138" s="79"/>
      <c r="E138" s="79"/>
      <c r="F138" s="76">
        <f>SUMIF(J18:J18, "", I18:I18)</f>
        <v>0</v>
      </c>
      <c r="G138" s="77"/>
      <c r="H138" s="77"/>
      <c r="I138" s="77"/>
    </row>
    <row r="139" spans="1:9" ht="28.7" customHeight="1" x14ac:dyDescent="0.25">
      <c r="C139" s="78" t="s">
        <v>125</v>
      </c>
      <c r="D139" s="79"/>
      <c r="E139" s="79"/>
      <c r="F139" s="76">
        <f>SUMIF(J31:J50, "", I31:I50)</f>
        <v>0</v>
      </c>
      <c r="G139" s="77"/>
      <c r="H139" s="77"/>
      <c r="I139" s="77"/>
    </row>
    <row r="140" spans="1:9" ht="26.85" customHeight="1" x14ac:dyDescent="0.25">
      <c r="C140" s="78" t="s">
        <v>126</v>
      </c>
      <c r="D140" s="79"/>
      <c r="E140" s="79"/>
      <c r="F140" s="76">
        <f>SUMIF(J62:J82, "", I62:I82)</f>
        <v>0</v>
      </c>
      <c r="G140" s="77"/>
      <c r="H140" s="77"/>
      <c r="I140" s="77"/>
    </row>
    <row r="141" spans="1:9" ht="26.85" customHeight="1" x14ac:dyDescent="0.25">
      <c r="C141" s="78" t="s">
        <v>127</v>
      </c>
      <c r="D141" s="79"/>
      <c r="E141" s="79"/>
      <c r="F141" s="76">
        <f>SUMIF(J91:J91, "", I91:I91)</f>
        <v>0</v>
      </c>
      <c r="G141" s="77"/>
      <c r="H141" s="77"/>
      <c r="I141" s="77"/>
    </row>
    <row r="142" spans="1:9" x14ac:dyDescent="0.25">
      <c r="C142" s="78" t="s">
        <v>128</v>
      </c>
      <c r="D142" s="79"/>
      <c r="E142" s="79"/>
      <c r="F142" s="76">
        <f>SUMIF(J105:J105, "", I105:I105)</f>
        <v>0</v>
      </c>
      <c r="G142" s="77"/>
      <c r="H142" s="77"/>
      <c r="I142" s="77"/>
    </row>
    <row r="143" spans="1:9" x14ac:dyDescent="0.25">
      <c r="C143" s="78" t="s">
        <v>129</v>
      </c>
      <c r="D143" s="79"/>
      <c r="E143" s="79"/>
      <c r="F143" s="76">
        <f>SUMIF(J114:J114, "", I114:I114)</f>
        <v>0</v>
      </c>
      <c r="G143" s="77"/>
      <c r="H143" s="77"/>
      <c r="I143" s="77"/>
    </row>
    <row r="144" spans="1:9" ht="27.2" customHeight="1" x14ac:dyDescent="0.25">
      <c r="C144" s="80" t="s">
        <v>130</v>
      </c>
      <c r="D144" s="81"/>
      <c r="E144" s="81"/>
      <c r="F144" s="30"/>
      <c r="G144" s="30"/>
      <c r="H144" s="30"/>
      <c r="I144" s="31"/>
    </row>
    <row r="145" spans="1:9" x14ac:dyDescent="0.25">
      <c r="C145" s="82"/>
      <c r="D145" s="83"/>
      <c r="E145" s="83"/>
      <c r="F145" s="83"/>
      <c r="G145" s="83"/>
      <c r="H145" s="83"/>
      <c r="I145" s="84"/>
    </row>
    <row r="146" spans="1:9" x14ac:dyDescent="0.25">
      <c r="A146" s="32"/>
      <c r="C146" s="85" t="s">
        <v>131</v>
      </c>
      <c r="D146" s="47"/>
      <c r="E146" s="47"/>
      <c r="F146" s="86">
        <f>SUMIF(J5:J133, IF(J4="","",J4), I5:I133)</f>
        <v>0</v>
      </c>
      <c r="G146" s="87"/>
      <c r="H146" s="87"/>
      <c r="I146" s="88"/>
    </row>
    <row r="147" spans="1:9" x14ac:dyDescent="0.25">
      <c r="A147" s="32"/>
      <c r="C147" s="85" t="s">
        <v>132</v>
      </c>
      <c r="D147" s="47"/>
      <c r="E147" s="47"/>
      <c r="F147" s="86">
        <f>ROUND(SUMIF(J5:J133, IF(J4="","",J4), I5:I133) * 0, 2)</f>
        <v>0</v>
      </c>
      <c r="G147" s="87"/>
      <c r="H147" s="87"/>
      <c r="I147" s="88"/>
    </row>
    <row r="148" spans="1:9" x14ac:dyDescent="0.25">
      <c r="C148" s="89" t="s">
        <v>133</v>
      </c>
      <c r="D148" s="90"/>
      <c r="E148" s="90"/>
      <c r="F148" s="91">
        <f>SUM(F146:F147)</f>
        <v>0</v>
      </c>
      <c r="G148" s="92"/>
      <c r="H148" s="92"/>
      <c r="I148" s="93"/>
    </row>
    <row r="149" spans="1:9" x14ac:dyDescent="0.25">
      <c r="C149" s="94"/>
      <c r="D149" s="95"/>
      <c r="E149" s="95"/>
      <c r="F149" s="95"/>
      <c r="G149" s="95"/>
      <c r="H149" s="95"/>
      <c r="I149" s="95"/>
    </row>
    <row r="150" spans="1:9" x14ac:dyDescent="0.25">
      <c r="C150" s="70" t="s">
        <v>134</v>
      </c>
      <c r="D150" s="95"/>
      <c r="E150" s="95"/>
      <c r="F150" s="95"/>
      <c r="G150" s="95"/>
      <c r="H150" s="95"/>
      <c r="I150" s="95"/>
    </row>
    <row r="151" spans="1:9" x14ac:dyDescent="0.25">
      <c r="C151" s="90" t="str">
        <f>IF(Paramètres!AA2&lt;&gt;"",Paramètres!AA2,"")</f>
        <v xml:space="preserve">Zéro euro </v>
      </c>
      <c r="D151" s="90"/>
      <c r="E151" s="90"/>
      <c r="F151" s="90"/>
      <c r="G151" s="90"/>
      <c r="H151" s="90"/>
      <c r="I151" s="90"/>
    </row>
    <row r="152" spans="1:9" x14ac:dyDescent="0.25">
      <c r="C152" s="90"/>
      <c r="D152" s="90"/>
      <c r="E152" s="90"/>
      <c r="F152" s="90"/>
      <c r="G152" s="90"/>
      <c r="H152" s="90"/>
      <c r="I152" s="90"/>
    </row>
    <row r="153" spans="1:9" ht="56.65" customHeight="1" x14ac:dyDescent="0.25">
      <c r="F153" s="96" t="s">
        <v>135</v>
      </c>
      <c r="G153" s="96"/>
      <c r="H153" s="96"/>
      <c r="I153" s="96"/>
    </row>
    <row r="155" spans="1:9" ht="85.15" customHeight="1" x14ac:dyDescent="0.25">
      <c r="C155" s="97" t="s">
        <v>136</v>
      </c>
      <c r="D155" s="97"/>
      <c r="F155" s="97" t="s">
        <v>137</v>
      </c>
      <c r="G155" s="97"/>
      <c r="H155" s="97"/>
      <c r="I155" s="97"/>
    </row>
  </sheetData>
  <sheetProtection selectLockedCells="1"/>
  <mergeCells count="84">
    <mergeCell ref="C150:I150"/>
    <mergeCell ref="C151:I151"/>
    <mergeCell ref="C152:I152"/>
    <mergeCell ref="F153:I153"/>
    <mergeCell ref="C155:D155"/>
    <mergeCell ref="F155:I155"/>
    <mergeCell ref="C147:E147"/>
    <mergeCell ref="F147:I147"/>
    <mergeCell ref="C148:E148"/>
    <mergeCell ref="F148:I148"/>
    <mergeCell ref="C149:I149"/>
    <mergeCell ref="F143:I143"/>
    <mergeCell ref="C143:E143"/>
    <mergeCell ref="C144:E144"/>
    <mergeCell ref="C145:I145"/>
    <mergeCell ref="C146:E146"/>
    <mergeCell ref="F146:I146"/>
    <mergeCell ref="F140:I140"/>
    <mergeCell ref="C140:E140"/>
    <mergeCell ref="F141:I141"/>
    <mergeCell ref="C141:E141"/>
    <mergeCell ref="F142:I142"/>
    <mergeCell ref="C142:E142"/>
    <mergeCell ref="F137:I137"/>
    <mergeCell ref="C137:E137"/>
    <mergeCell ref="F138:I138"/>
    <mergeCell ref="C138:E138"/>
    <mergeCell ref="F139:I139"/>
    <mergeCell ref="C139:E139"/>
    <mergeCell ref="C129:H129"/>
    <mergeCell ref="C133:I133"/>
    <mergeCell ref="C135:I135"/>
    <mergeCell ref="F136:I136"/>
    <mergeCell ref="C136:E136"/>
    <mergeCell ref="C122:E122"/>
    <mergeCell ref="C123:H123"/>
    <mergeCell ref="C124:H124"/>
    <mergeCell ref="C126:E126"/>
    <mergeCell ref="C128:H128"/>
    <mergeCell ref="C113:E113"/>
    <mergeCell ref="C114:E114"/>
    <mergeCell ref="C116:H116"/>
    <mergeCell ref="C117:H117"/>
    <mergeCell ref="C121:E121"/>
    <mergeCell ref="C101:H101"/>
    <mergeCell ref="C104:E104"/>
    <mergeCell ref="C105:E105"/>
    <mergeCell ref="C107:H107"/>
    <mergeCell ref="C108:H108"/>
    <mergeCell ref="C85:H85"/>
    <mergeCell ref="C86:H86"/>
    <mergeCell ref="C89:E89"/>
    <mergeCell ref="C91:E91"/>
    <mergeCell ref="C100:H100"/>
    <mergeCell ref="C62:E62"/>
    <mergeCell ref="C68:E68"/>
    <mergeCell ref="C75:E75"/>
    <mergeCell ref="C78:E78"/>
    <mergeCell ref="C82:E82"/>
    <mergeCell ref="C50:E50"/>
    <mergeCell ref="C56:E56"/>
    <mergeCell ref="C57:E57"/>
    <mergeCell ref="C60:H60"/>
    <mergeCell ref="C61:H61"/>
    <mergeCell ref="C31:E31"/>
    <mergeCell ref="C37:E37"/>
    <mergeCell ref="C45:E45"/>
    <mergeCell ref="C48:H48"/>
    <mergeCell ref="C49:H49"/>
    <mergeCell ref="C21:H21"/>
    <mergeCell ref="C24:E24"/>
    <mergeCell ref="C26:E26"/>
    <mergeCell ref="C29:H29"/>
    <mergeCell ref="C30:H30"/>
    <mergeCell ref="C13:H13"/>
    <mergeCell ref="C14:H14"/>
    <mergeCell ref="C17:E17"/>
    <mergeCell ref="C18:E18"/>
    <mergeCell ref="C20:H20"/>
    <mergeCell ref="C3:E3"/>
    <mergeCell ref="C4:E4"/>
    <mergeCell ref="C9:E9"/>
    <mergeCell ref="C10:E10"/>
    <mergeCell ref="C11:E11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&amp;L88.1227-Réalisation du clos couvert du bâtiment Saint-Louis - Site Anciennes Papeteries du Souche à ANOULD (88)
rue des Papeteries - 88650 ANOULD&amp;RDPGF - Lot n°03 MENUISERIES METALLIQUES EXTERIEURES 
DCE Provisoire - Edition du 20/02/24</oddHeader>
    <oddFooter>&amp;LCabinet HBI
&amp;RPage /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138</v>
      </c>
      <c r="AA1" s="7">
        <f>IF(DPGF!F148&lt;&gt;"",DPGF!F148,"0")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5" t="s">
        <v>139</v>
      </c>
      <c r="B3" s="33" t="s">
        <v>140</v>
      </c>
      <c r="C3" s="98" t="s">
        <v>165</v>
      </c>
      <c r="D3" s="98"/>
      <c r="E3" s="98"/>
      <c r="F3" s="98"/>
      <c r="G3" s="98"/>
      <c r="H3" s="98"/>
      <c r="I3" s="98"/>
      <c r="J3" s="9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5" t="s">
        <v>141</v>
      </c>
      <c r="B5" s="33" t="s">
        <v>142</v>
      </c>
      <c r="C5" s="98" t="s">
        <v>166</v>
      </c>
      <c r="D5" s="98"/>
      <c r="E5" s="98"/>
      <c r="F5" s="98"/>
      <c r="G5" s="98"/>
      <c r="H5" s="98"/>
      <c r="I5" s="98"/>
      <c r="J5" s="9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5" t="s">
        <v>151</v>
      </c>
      <c r="B7" s="33" t="s">
        <v>152</v>
      </c>
      <c r="C7" s="36" t="s">
        <v>167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5" t="s">
        <v>153</v>
      </c>
      <c r="B9" s="33" t="s">
        <v>154</v>
      </c>
      <c r="C9" s="36" t="s">
        <v>34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5" t="s">
        <v>143</v>
      </c>
      <c r="B11" s="33" t="s">
        <v>144</v>
      </c>
      <c r="C11" s="98" t="s">
        <v>35</v>
      </c>
      <c r="D11" s="98"/>
      <c r="E11" s="98"/>
      <c r="F11" s="98"/>
      <c r="G11" s="98"/>
      <c r="H11" s="98"/>
      <c r="I11" s="98"/>
      <c r="J11" s="9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5" t="s">
        <v>155</v>
      </c>
      <c r="B13" s="33" t="s">
        <v>156</v>
      </c>
      <c r="C13" s="36" t="s">
        <v>168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5" t="s">
        <v>157</v>
      </c>
      <c r="B15" s="33" t="s">
        <v>158</v>
      </c>
      <c r="C15" s="36" t="s">
        <v>169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5" t="s">
        <v>159</v>
      </c>
      <c r="B17" s="33" t="s">
        <v>160</v>
      </c>
      <c r="C17" s="36" t="s">
        <v>170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7">
        <v>0.2</v>
      </c>
      <c r="E19" s="38" t="s">
        <v>161</v>
      </c>
      <c r="AA19" s="7">
        <f>INT((AA5-AA18*100)/10)</f>
        <v>0</v>
      </c>
    </row>
    <row r="20" spans="1:27" ht="12.75" customHeight="1" x14ac:dyDescent="0.25">
      <c r="C20" s="39">
        <v>5.5E-2</v>
      </c>
      <c r="E20" s="38" t="s">
        <v>162</v>
      </c>
      <c r="AA20" s="7">
        <f>AA5-AA18*100-AA19*10</f>
        <v>0</v>
      </c>
    </row>
    <row r="21" spans="1:27" ht="12.75" customHeight="1" x14ac:dyDescent="0.25">
      <c r="C21" s="39">
        <f>0</f>
        <v>0</v>
      </c>
      <c r="E21" s="38" t="s">
        <v>163</v>
      </c>
      <c r="AA21" s="7">
        <f>INT(AA6/10)</f>
        <v>0</v>
      </c>
    </row>
    <row r="22" spans="1:27" ht="12.75" customHeight="1" x14ac:dyDescent="0.25">
      <c r="C22" s="40">
        <v>0</v>
      </c>
      <c r="E22" s="38" t="s">
        <v>164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5" t="s">
        <v>145</v>
      </c>
      <c r="B24" s="33" t="s">
        <v>146</v>
      </c>
      <c r="C24" s="98" t="s">
        <v>171</v>
      </c>
      <c r="D24" s="98"/>
      <c r="E24" s="98"/>
      <c r="F24" s="98"/>
      <c r="G24" s="98"/>
      <c r="H24" s="98"/>
      <c r="I24" s="98"/>
      <c r="J24" s="9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5" t="s">
        <v>147</v>
      </c>
      <c r="B26" s="33" t="s">
        <v>148</v>
      </c>
      <c r="C26" s="98" t="s">
        <v>172</v>
      </c>
      <c r="D26" s="98"/>
      <c r="E26" s="98"/>
      <c r="F26" s="98"/>
      <c r="G26" s="98"/>
      <c r="H26" s="98"/>
      <c r="I26" s="98"/>
      <c r="J26" s="9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5" t="s">
        <v>149</v>
      </c>
      <c r="B28" s="33" t="s">
        <v>150</v>
      </c>
      <c r="C28" s="98"/>
      <c r="D28" s="98"/>
      <c r="E28" s="98"/>
      <c r="F28" s="98"/>
      <c r="G28" s="98"/>
      <c r="H28" s="98"/>
      <c r="I28" s="98"/>
      <c r="J28" s="9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173</v>
      </c>
      <c r="B1" s="7" t="s">
        <v>174</v>
      </c>
    </row>
    <row r="2" spans="1:3" x14ac:dyDescent="0.25">
      <c r="A2" s="7" t="s">
        <v>175</v>
      </c>
      <c r="B2" s="7" t="s">
        <v>165</v>
      </c>
    </row>
    <row r="3" spans="1:3" x14ac:dyDescent="0.25">
      <c r="A3" s="7" t="s">
        <v>176</v>
      </c>
      <c r="B3" s="7">
        <v>1</v>
      </c>
    </row>
    <row r="4" spans="1:3" x14ac:dyDescent="0.25">
      <c r="A4" s="7" t="s">
        <v>177</v>
      </c>
      <c r="B4" s="7">
        <v>0</v>
      </c>
    </row>
    <row r="5" spans="1:3" x14ac:dyDescent="0.25">
      <c r="A5" s="7" t="s">
        <v>178</v>
      </c>
      <c r="B5" s="7">
        <v>0</v>
      </c>
    </row>
    <row r="6" spans="1:3" x14ac:dyDescent="0.25">
      <c r="A6" s="7" t="s">
        <v>179</v>
      </c>
      <c r="B6" s="7">
        <v>1</v>
      </c>
    </row>
    <row r="7" spans="1:3" x14ac:dyDescent="0.25">
      <c r="A7" s="7" t="s">
        <v>180</v>
      </c>
      <c r="B7" s="7">
        <v>1</v>
      </c>
    </row>
    <row r="8" spans="1:3" x14ac:dyDescent="0.25">
      <c r="A8" s="7" t="s">
        <v>181</v>
      </c>
      <c r="B8" s="7">
        <v>0</v>
      </c>
    </row>
    <row r="9" spans="1:3" x14ac:dyDescent="0.25">
      <c r="A9" s="7" t="s">
        <v>182</v>
      </c>
      <c r="B9" s="7">
        <v>0</v>
      </c>
    </row>
    <row r="10" spans="1:3" x14ac:dyDescent="0.25">
      <c r="A10" s="7" t="s">
        <v>183</v>
      </c>
      <c r="C10" s="7" t="s">
        <v>184</v>
      </c>
    </row>
    <row r="11" spans="1:3" x14ac:dyDescent="0.25">
      <c r="A11" s="7" t="s">
        <v>185</v>
      </c>
      <c r="B11" s="7">
        <v>0</v>
      </c>
    </row>
  </sheetData>
  <sheetProtection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9" t="s">
        <v>186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 x14ac:dyDescent="0.25">
      <c r="A4" s="35" t="s">
        <v>139</v>
      </c>
      <c r="B4" s="33" t="s">
        <v>187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 x14ac:dyDescent="0.25">
      <c r="A6" s="35" t="s">
        <v>141</v>
      </c>
      <c r="B6" s="33" t="s">
        <v>188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 x14ac:dyDescent="0.25">
      <c r="A8" s="35" t="s">
        <v>151</v>
      </c>
      <c r="B8" s="33" t="s">
        <v>189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 x14ac:dyDescent="0.25">
      <c r="A10" s="35" t="s">
        <v>153</v>
      </c>
      <c r="B10" s="33" t="s">
        <v>190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 x14ac:dyDescent="0.25">
      <c r="A12" s="35" t="s">
        <v>143</v>
      </c>
      <c r="B12" s="33" t="s">
        <v>191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 x14ac:dyDescent="0.25">
      <c r="A14" s="35" t="s">
        <v>155</v>
      </c>
      <c r="B14" s="33" t="s">
        <v>192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 x14ac:dyDescent="0.25">
      <c r="A16" s="35" t="s">
        <v>157</v>
      </c>
      <c r="B16" s="33" t="s">
        <v>193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 x14ac:dyDescent="0.25">
      <c r="A18" s="35" t="s">
        <v>159</v>
      </c>
      <c r="B18" s="33" t="s">
        <v>194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 x14ac:dyDescent="0.25">
      <c r="A20" s="35" t="s">
        <v>195</v>
      </c>
      <c r="B20" s="33" t="s">
        <v>196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 x14ac:dyDescent="0.25">
      <c r="A22" s="35" t="s">
        <v>145</v>
      </c>
      <c r="B22" s="33" t="s">
        <v>197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 x14ac:dyDescent="0.25">
      <c r="A24" s="35" t="s">
        <v>147</v>
      </c>
      <c r="B24" s="33" t="s">
        <v>198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 x14ac:dyDescent="0.25">
      <c r="A28" s="35" t="s">
        <v>149</v>
      </c>
      <c r="B28" s="33" t="s">
        <v>199</v>
      </c>
      <c r="C28" s="100"/>
      <c r="D28" s="100"/>
      <c r="E28" s="100"/>
      <c r="F28" s="100"/>
      <c r="G28" s="100"/>
      <c r="H28" s="100"/>
      <c r="I28" s="100"/>
      <c r="J28" s="100"/>
    </row>
  </sheetData>
  <sheetProtection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3" t="s">
        <v>200</v>
      </c>
      <c r="C2" s="103"/>
      <c r="D2" s="103"/>
      <c r="E2" s="103"/>
      <c r="F2" s="103"/>
    </row>
    <row r="4" spans="2:6" ht="12.75" customHeight="1" x14ac:dyDescent="0.25">
      <c r="B4" s="41" t="s">
        <v>201</v>
      </c>
      <c r="C4" s="41" t="s">
        <v>202</v>
      </c>
      <c r="D4" s="41" t="s">
        <v>203</v>
      </c>
      <c r="E4" s="41" t="s">
        <v>204</v>
      </c>
      <c r="F4" s="41" t="s">
        <v>205</v>
      </c>
    </row>
    <row r="6" spans="2:6" ht="12.75" customHeight="1" x14ac:dyDescent="0.25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25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25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25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25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25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25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25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25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25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25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25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25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25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25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25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25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25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25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25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25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25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25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25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25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Brigitte Walch</cp:lastModifiedBy>
  <dcterms:created xsi:type="dcterms:W3CDTF">2024-02-20T11:38:24Z</dcterms:created>
  <dcterms:modified xsi:type="dcterms:W3CDTF">2024-02-20T11:45:57Z</dcterms:modified>
</cp:coreProperties>
</file>